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Dokumenter\Web\vej-hansen\bridge\"/>
    </mc:Choice>
  </mc:AlternateContent>
  <bookViews>
    <workbookView xWindow="0" yWindow="0" windowWidth="23040" windowHeight="9264"/>
  </bookViews>
  <sheets>
    <sheet name="TilKopi" sheetId="1" r:id="rId1"/>
    <sheet name="R030223" sheetId="11" r:id="rId2"/>
  </sheets>
  <calcPr calcId="152511"/>
</workbook>
</file>

<file path=xl/calcChain.xml><?xml version="1.0" encoding="utf-8"?>
<calcChain xmlns="http://schemas.openxmlformats.org/spreadsheetml/2006/main">
  <c r="E1" i="11" l="1"/>
  <c r="E1" i="1"/>
  <c r="I31" i="11" l="1"/>
  <c r="I30" i="11"/>
  <c r="E30" i="11"/>
  <c r="C30" i="11"/>
  <c r="B30" i="11"/>
  <c r="J29" i="11"/>
  <c r="H29" i="11"/>
  <c r="G29" i="11"/>
  <c r="K29" i="11" s="1"/>
  <c r="F29" i="11"/>
  <c r="D29" i="11"/>
  <c r="J28" i="11"/>
  <c r="H28" i="11"/>
  <c r="H30" i="11" s="1"/>
  <c r="G28" i="11"/>
  <c r="F28" i="11"/>
  <c r="F30" i="11" s="1"/>
  <c r="D28" i="11"/>
  <c r="K28" i="11" s="1"/>
  <c r="J27" i="11"/>
  <c r="H27" i="11"/>
  <c r="G27" i="11"/>
  <c r="G30" i="11" s="1"/>
  <c r="F27" i="11"/>
  <c r="D27" i="11"/>
  <c r="D30" i="11" s="1"/>
  <c r="I26" i="11"/>
  <c r="H26" i="11"/>
  <c r="E26" i="11"/>
  <c r="D26" i="11"/>
  <c r="C26" i="11"/>
  <c r="B26" i="11"/>
  <c r="J26" i="11" s="1"/>
  <c r="R25" i="11"/>
  <c r="J25" i="11"/>
  <c r="G25" i="11"/>
  <c r="F25" i="11"/>
  <c r="F26" i="11" s="1"/>
  <c r="E25" i="11"/>
  <c r="C25" i="11"/>
  <c r="K25" i="11" s="1"/>
  <c r="J24" i="11"/>
  <c r="G24" i="11"/>
  <c r="F24" i="11"/>
  <c r="E24" i="11"/>
  <c r="C24" i="11"/>
  <c r="K24" i="11" s="1"/>
  <c r="K23" i="11"/>
  <c r="J23" i="11"/>
  <c r="G23" i="11"/>
  <c r="G26" i="11" s="1"/>
  <c r="F23" i="11"/>
  <c r="E23" i="11"/>
  <c r="C23" i="11"/>
  <c r="I22" i="11"/>
  <c r="H22" i="11"/>
  <c r="G22" i="11"/>
  <c r="D22" i="11"/>
  <c r="C22" i="11"/>
  <c r="J22" i="11" s="1"/>
  <c r="K21" i="11"/>
  <c r="J21" i="11"/>
  <c r="F21" i="11"/>
  <c r="E21" i="11"/>
  <c r="D21" i="11"/>
  <c r="B21" i="11"/>
  <c r="B22" i="11" s="1"/>
  <c r="J20" i="11"/>
  <c r="F20" i="11"/>
  <c r="K20" i="11" s="1"/>
  <c r="E20" i="11"/>
  <c r="D20" i="11"/>
  <c r="B20" i="11"/>
  <c r="J19" i="11"/>
  <c r="F19" i="11"/>
  <c r="F22" i="11" s="1"/>
  <c r="E19" i="11"/>
  <c r="E22" i="11" s="1"/>
  <c r="D19" i="11"/>
  <c r="B19" i="11"/>
  <c r="I18" i="11"/>
  <c r="G18" i="11"/>
  <c r="F18" i="11"/>
  <c r="B18" i="11"/>
  <c r="J17" i="11"/>
  <c r="H17" i="11"/>
  <c r="E17" i="11"/>
  <c r="K17" i="11" s="1"/>
  <c r="D17" i="11"/>
  <c r="C17" i="11"/>
  <c r="J16" i="11"/>
  <c r="H16" i="11"/>
  <c r="H18" i="11" s="1"/>
  <c r="E16" i="11"/>
  <c r="D16" i="11"/>
  <c r="C16" i="11"/>
  <c r="K16" i="11" s="1"/>
  <c r="J15" i="11"/>
  <c r="H15" i="11"/>
  <c r="E15" i="11"/>
  <c r="E18" i="11" s="1"/>
  <c r="D15" i="11"/>
  <c r="D18" i="11" s="1"/>
  <c r="C15" i="11"/>
  <c r="K15" i="11" s="1"/>
  <c r="I14" i="11"/>
  <c r="H14" i="11"/>
  <c r="F14" i="11"/>
  <c r="E14" i="11"/>
  <c r="J14" i="11" s="1"/>
  <c r="C14" i="11"/>
  <c r="J13" i="11"/>
  <c r="G13" i="11"/>
  <c r="D13" i="11"/>
  <c r="D14" i="11" s="1"/>
  <c r="C13" i="11"/>
  <c r="B13" i="11"/>
  <c r="K13" i="11" s="1"/>
  <c r="J12" i="11"/>
  <c r="G12" i="11"/>
  <c r="D12" i="11"/>
  <c r="C12" i="11"/>
  <c r="B12" i="11"/>
  <c r="K12" i="11" s="1"/>
  <c r="K11" i="11"/>
  <c r="J11" i="11"/>
  <c r="G11" i="11"/>
  <c r="G14" i="11" s="1"/>
  <c r="D11" i="11"/>
  <c r="C11" i="11"/>
  <c r="B11" i="11"/>
  <c r="B14" i="11" s="1"/>
  <c r="K14" i="11" s="1"/>
  <c r="I10" i="11"/>
  <c r="G10" i="11"/>
  <c r="E10" i="11"/>
  <c r="D10" i="11"/>
  <c r="J10" i="11" s="1"/>
  <c r="C10" i="11"/>
  <c r="K9" i="11"/>
  <c r="J9" i="11"/>
  <c r="H9" i="11"/>
  <c r="F9" i="11"/>
  <c r="C9" i="11"/>
  <c r="B9" i="11"/>
  <c r="B10" i="11" s="1"/>
  <c r="J8" i="11"/>
  <c r="H8" i="11"/>
  <c r="K8" i="11" s="1"/>
  <c r="F8" i="11"/>
  <c r="C8" i="11"/>
  <c r="B8" i="11"/>
  <c r="J7" i="11"/>
  <c r="H7" i="11"/>
  <c r="H10" i="11" s="1"/>
  <c r="F7" i="11"/>
  <c r="K7" i="11" s="1"/>
  <c r="C7" i="11"/>
  <c r="C31" i="11" s="1"/>
  <c r="R7" i="11" s="1"/>
  <c r="B7" i="11"/>
  <c r="I6" i="11"/>
  <c r="F6" i="11"/>
  <c r="J6" i="11" s="1"/>
  <c r="D6" i="11"/>
  <c r="C6" i="11"/>
  <c r="J5" i="11"/>
  <c r="H5" i="11"/>
  <c r="G5" i="11"/>
  <c r="K5" i="11" s="1"/>
  <c r="E5" i="11"/>
  <c r="B5" i="11"/>
  <c r="J4" i="11"/>
  <c r="H4" i="11"/>
  <c r="H6" i="11" s="1"/>
  <c r="G4" i="11"/>
  <c r="E4" i="11"/>
  <c r="B4" i="11"/>
  <c r="K4" i="11" s="1"/>
  <c r="J3" i="11"/>
  <c r="H3" i="11"/>
  <c r="H31" i="11" s="1"/>
  <c r="R22" i="11" s="1"/>
  <c r="G3" i="11"/>
  <c r="G31" i="11" s="1"/>
  <c r="R19" i="11" s="1"/>
  <c r="E3" i="11"/>
  <c r="E6" i="11" s="1"/>
  <c r="B3" i="11"/>
  <c r="B31" i="11" s="1"/>
  <c r="Q1" i="11"/>
  <c r="K22" i="11" l="1"/>
  <c r="K30" i="11"/>
  <c r="R4" i="11"/>
  <c r="R28" i="11" s="1"/>
  <c r="K26" i="11"/>
  <c r="D31" i="11"/>
  <c r="R10" i="11" s="1"/>
  <c r="G6" i="11"/>
  <c r="E31" i="11"/>
  <c r="R13" i="11" s="1"/>
  <c r="K19" i="11"/>
  <c r="B6" i="11"/>
  <c r="K6" i="11" s="1"/>
  <c r="J18" i="11"/>
  <c r="J31" i="11" s="1"/>
  <c r="J30" i="11"/>
  <c r="F10" i="11"/>
  <c r="K10" i="11" s="1"/>
  <c r="C18" i="11"/>
  <c r="K18" i="11" s="1"/>
  <c r="F31" i="11"/>
  <c r="R16" i="11" s="1"/>
  <c r="K3" i="11"/>
  <c r="K27" i="11"/>
  <c r="J31" i="1"/>
  <c r="J28" i="1"/>
  <c r="J29" i="1"/>
  <c r="J27" i="1"/>
  <c r="J24" i="1"/>
  <c r="J25" i="1"/>
  <c r="J23" i="1"/>
  <c r="J20" i="1"/>
  <c r="J21" i="1"/>
  <c r="J19" i="1"/>
  <c r="J16" i="1"/>
  <c r="J17" i="1"/>
  <c r="J15" i="1"/>
  <c r="J12" i="1"/>
  <c r="J13" i="1"/>
  <c r="J11" i="1"/>
  <c r="J8" i="1"/>
  <c r="J9" i="1"/>
  <c r="J7" i="1"/>
  <c r="J5" i="1"/>
  <c r="J4" i="1"/>
  <c r="J3" i="1"/>
  <c r="Q1" i="1"/>
  <c r="I31" i="1"/>
  <c r="R25" i="1"/>
  <c r="H15" i="1"/>
  <c r="H28" i="1"/>
  <c r="H29" i="1"/>
  <c r="H30" i="1"/>
  <c r="H27" i="1"/>
  <c r="G28" i="1"/>
  <c r="G29" i="1"/>
  <c r="G30" i="1"/>
  <c r="G27" i="1"/>
  <c r="F28" i="1"/>
  <c r="F29" i="1"/>
  <c r="F30" i="1"/>
  <c r="F27" i="1"/>
  <c r="D28" i="1"/>
  <c r="D29" i="1"/>
  <c r="D27" i="1"/>
  <c r="G24" i="1"/>
  <c r="G25" i="1"/>
  <c r="F24" i="1"/>
  <c r="F25" i="1"/>
  <c r="G23" i="1"/>
  <c r="F23" i="1"/>
  <c r="F26" i="1"/>
  <c r="E24" i="1"/>
  <c r="E25" i="1"/>
  <c r="E23" i="1"/>
  <c r="E26" i="1"/>
  <c r="C24" i="1"/>
  <c r="C25" i="1"/>
  <c r="C23" i="1"/>
  <c r="F20" i="1"/>
  <c r="F21" i="1"/>
  <c r="F19" i="1"/>
  <c r="E20" i="1"/>
  <c r="E21" i="1"/>
  <c r="E19" i="1"/>
  <c r="E22" i="1"/>
  <c r="D20" i="1"/>
  <c r="D21" i="1"/>
  <c r="D19" i="1"/>
  <c r="D22" i="1"/>
  <c r="B20" i="1"/>
  <c r="B21" i="1"/>
  <c r="B19" i="1"/>
  <c r="H16" i="1"/>
  <c r="H17" i="1"/>
  <c r="E16" i="1"/>
  <c r="E17" i="1"/>
  <c r="E15" i="1"/>
  <c r="E18" i="1"/>
  <c r="D16" i="1"/>
  <c r="D17" i="1"/>
  <c r="D15" i="1"/>
  <c r="C16" i="1"/>
  <c r="C17" i="1"/>
  <c r="C15" i="1"/>
  <c r="C18" i="1"/>
  <c r="G12" i="1"/>
  <c r="G13" i="1"/>
  <c r="G11" i="1"/>
  <c r="G14" i="1"/>
  <c r="D12" i="1"/>
  <c r="D13" i="1"/>
  <c r="D11" i="1"/>
  <c r="D14" i="1"/>
  <c r="C12" i="1"/>
  <c r="C13" i="1"/>
  <c r="C11" i="1"/>
  <c r="B12" i="1"/>
  <c r="B13" i="1"/>
  <c r="B11" i="1"/>
  <c r="B14" i="1"/>
  <c r="F8" i="1"/>
  <c r="F9" i="1"/>
  <c r="H8" i="1"/>
  <c r="H9" i="1"/>
  <c r="H7" i="1"/>
  <c r="H10" i="1"/>
  <c r="F7" i="1"/>
  <c r="C8" i="1"/>
  <c r="C9" i="1"/>
  <c r="C7" i="1"/>
  <c r="B8" i="1"/>
  <c r="B9" i="1"/>
  <c r="B7" i="1"/>
  <c r="B10" i="1"/>
  <c r="H4" i="1"/>
  <c r="H5" i="1"/>
  <c r="H3" i="1"/>
  <c r="G4" i="1"/>
  <c r="G5" i="1"/>
  <c r="G3" i="1"/>
  <c r="E4" i="1"/>
  <c r="K4" i="1"/>
  <c r="E5" i="1"/>
  <c r="E3" i="1"/>
  <c r="B4" i="1"/>
  <c r="B5" i="1"/>
  <c r="B3" i="1"/>
  <c r="I30" i="1"/>
  <c r="E30" i="1"/>
  <c r="C30" i="1"/>
  <c r="B30" i="1"/>
  <c r="I26" i="1"/>
  <c r="H26" i="1"/>
  <c r="D26" i="1"/>
  <c r="B26" i="1"/>
  <c r="J26" i="1"/>
  <c r="I22" i="1"/>
  <c r="H22" i="1"/>
  <c r="G22" i="1"/>
  <c r="C22" i="1"/>
  <c r="I18" i="1"/>
  <c r="G18" i="1"/>
  <c r="F18" i="1"/>
  <c r="B18" i="1"/>
  <c r="E14" i="1"/>
  <c r="F14" i="1"/>
  <c r="H14" i="1"/>
  <c r="I14" i="1"/>
  <c r="E10" i="1"/>
  <c r="G10" i="1"/>
  <c r="I10" i="1"/>
  <c r="D10" i="1"/>
  <c r="K9" i="1"/>
  <c r="K27" i="1"/>
  <c r="C10" i="1"/>
  <c r="D18" i="1"/>
  <c r="D30" i="1"/>
  <c r="H18" i="1"/>
  <c r="K21" i="1"/>
  <c r="F22" i="1"/>
  <c r="G26" i="1"/>
  <c r="K24" i="1"/>
  <c r="K25" i="1"/>
  <c r="D31" i="1"/>
  <c r="R10" i="1"/>
  <c r="K17" i="1"/>
  <c r="K8" i="1"/>
  <c r="K28" i="1"/>
  <c r="K15" i="1"/>
  <c r="C14" i="1"/>
  <c r="K13" i="1"/>
  <c r="K12" i="1"/>
  <c r="K20" i="1"/>
  <c r="K16" i="1"/>
  <c r="C6" i="1"/>
  <c r="D6" i="1"/>
  <c r="F6" i="1"/>
  <c r="I6" i="1"/>
  <c r="C31" i="1"/>
  <c r="R7" i="1"/>
  <c r="C26" i="1"/>
  <c r="F31" i="1"/>
  <c r="R16" i="1"/>
  <c r="K11" i="1"/>
  <c r="K5" i="1"/>
  <c r="H31" i="1"/>
  <c r="R22" i="1"/>
  <c r="K29" i="1"/>
  <c r="J30" i="1"/>
  <c r="K30" i="1"/>
  <c r="K26" i="1"/>
  <c r="K23" i="1"/>
  <c r="K19" i="1"/>
  <c r="B22" i="1"/>
  <c r="K22" i="1"/>
  <c r="J22" i="1"/>
  <c r="K18" i="1"/>
  <c r="J18" i="1"/>
  <c r="K14" i="1"/>
  <c r="J14" i="1"/>
  <c r="J10" i="1"/>
  <c r="F10" i="1"/>
  <c r="K10" i="1"/>
  <c r="K7" i="1"/>
  <c r="H6" i="1"/>
  <c r="G6" i="1"/>
  <c r="B31" i="1"/>
  <c r="E31" i="1"/>
  <c r="R13" i="1"/>
  <c r="B6" i="1"/>
  <c r="G31" i="1"/>
  <c r="R19" i="1"/>
  <c r="J6" i="1"/>
  <c r="K3" i="1"/>
  <c r="E6" i="1"/>
  <c r="R4" i="1"/>
  <c r="K31" i="1"/>
  <c r="K6" i="1"/>
  <c r="R28" i="1"/>
  <c r="K31" i="11" l="1"/>
</calcChain>
</file>

<file path=xl/sharedStrings.xml><?xml version="1.0" encoding="utf-8"?>
<sst xmlns="http://schemas.openxmlformats.org/spreadsheetml/2006/main" count="124" uniqueCount="60">
  <si>
    <t>1.</t>
  </si>
  <si>
    <t>2.</t>
  </si>
  <si>
    <t>3.</t>
  </si>
  <si>
    <t>4.</t>
  </si>
  <si>
    <t>5.</t>
  </si>
  <si>
    <t>6.</t>
  </si>
  <si>
    <t>7.</t>
  </si>
  <si>
    <t>8.</t>
  </si>
  <si>
    <t>Tjeksum</t>
  </si>
  <si>
    <t>Spil 1</t>
  </si>
  <si>
    <t>Spil 2</t>
  </si>
  <si>
    <t>Spil 3</t>
  </si>
  <si>
    <r>
      <t xml:space="preserve">Par </t>
    </r>
    <r>
      <rPr>
        <sz val="11"/>
        <color indexed="8"/>
        <rFont val="Calibri"/>
        <family val="2"/>
      </rPr>
      <t>→</t>
    </r>
  </si>
  <si>
    <t>Spil 1-3</t>
  </si>
  <si>
    <t>Kampe</t>
  </si>
  <si>
    <t>Spil 4</t>
  </si>
  <si>
    <t>Spil 5</t>
  </si>
  <si>
    <t>Spil 6</t>
  </si>
  <si>
    <t>Spil 4-6</t>
  </si>
  <si>
    <t>Spil 7</t>
  </si>
  <si>
    <t>Spil 8</t>
  </si>
  <si>
    <t>Spil 9</t>
  </si>
  <si>
    <t>Spil 7-9</t>
  </si>
  <si>
    <t>Spil 10</t>
  </si>
  <si>
    <t>Spil 11</t>
  </si>
  <si>
    <t>Spil 12</t>
  </si>
  <si>
    <t>Spil 10-12</t>
  </si>
  <si>
    <t>Spil 13</t>
  </si>
  <si>
    <t>Spil 14</t>
  </si>
  <si>
    <t>Spil 15</t>
  </si>
  <si>
    <t>Spil 13-15</t>
  </si>
  <si>
    <t>Spil 16</t>
  </si>
  <si>
    <t>Spil 17</t>
  </si>
  <si>
    <t>Spil 18</t>
  </si>
  <si>
    <t>Spil 19</t>
  </si>
  <si>
    <t>Spil 20</t>
  </si>
  <si>
    <t>Spill 16-18</t>
  </si>
  <si>
    <t>Spil 21</t>
  </si>
  <si>
    <t>Spil 19-21</t>
  </si>
  <si>
    <t>Sum</t>
  </si>
  <si>
    <t>Resultat</t>
  </si>
  <si>
    <t>Par 1</t>
  </si>
  <si>
    <t>Par 2</t>
  </si>
  <si>
    <t>Par 3</t>
  </si>
  <si>
    <t>Par 4</t>
  </si>
  <si>
    <t>Par 5</t>
  </si>
  <si>
    <t>Par 6</t>
  </si>
  <si>
    <t>Par 7</t>
  </si>
  <si>
    <t>Par 8</t>
  </si>
  <si>
    <t>Points</t>
  </si>
  <si>
    <t>Placering</t>
  </si>
  <si>
    <t>Navn</t>
  </si>
  <si>
    <t>Dato:</t>
  </si>
  <si>
    <t>TjekBlå</t>
  </si>
  <si>
    <t>Blå skal</t>
  </si>
  <si>
    <t>være:</t>
  </si>
  <si>
    <t>4 borde</t>
  </si>
  <si>
    <t>Jan Corneliussen - Mads Vej-Hansen</t>
  </si>
  <si>
    <t>4 borde 21 spil</t>
  </si>
  <si>
    <t>4 borde, 21 spil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</si>
</sst>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;@"/>
    <numFmt numFmtId="165" formatCode="dd\-mm\-yyyy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" fillId="0" borderId="27" xfId="0" applyFont="1" applyFill="1" applyBorder="1" applyAlignment="1" applyProtection="1">
      <alignment horizontal="center"/>
    </xf>
    <xf numFmtId="0" fontId="3" fillId="0" borderId="28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3" fillId="0" borderId="27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0" fontId="3" fillId="0" borderId="32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3" fillId="0" borderId="29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/>
    </xf>
    <xf numFmtId="0" fontId="3" fillId="0" borderId="34" xfId="0" applyFont="1" applyFill="1" applyBorder="1" applyAlignment="1" applyProtection="1">
      <alignment horizontal="center"/>
    </xf>
    <xf numFmtId="0" fontId="3" fillId="0" borderId="35" xfId="0" applyFont="1" applyFill="1" applyBorder="1" applyAlignment="1" applyProtection="1">
      <alignment horizontal="center"/>
    </xf>
    <xf numFmtId="0" fontId="3" fillId="0" borderId="36" xfId="0" applyFont="1" applyFill="1" applyBorder="1" applyAlignment="1" applyProtection="1">
      <alignment horizontal="center"/>
    </xf>
    <xf numFmtId="0" fontId="0" fillId="0" borderId="3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5" fillId="2" borderId="63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0" fillId="0" borderId="17" xfId="0" applyBorder="1"/>
    <xf numFmtId="0" fontId="0" fillId="0" borderId="17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8" fillId="2" borderId="6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3" fillId="2" borderId="7" xfId="0" applyNumberFormat="1" applyFont="1" applyFill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>
      <alignment horizontal="center" vertical="center"/>
    </xf>
    <xf numFmtId="1" fontId="3" fillId="2" borderId="29" xfId="0" applyNumberFormat="1" applyFont="1" applyFill="1" applyBorder="1" applyAlignment="1" applyProtection="1">
      <alignment horizontal="center" vertical="center"/>
      <protection locked="0"/>
    </xf>
    <xf numFmtId="1" fontId="3" fillId="2" borderId="22" xfId="0" applyNumberFormat="1" applyFont="1" applyFill="1" applyBorder="1" applyAlignment="1" applyProtection="1">
      <alignment horizontal="center" vertical="center"/>
      <protection locked="0"/>
    </xf>
    <xf numFmtId="1" fontId="3" fillId="2" borderId="37" xfId="0" applyNumberFormat="1" applyFont="1" applyFill="1" applyBorder="1" applyAlignment="1" applyProtection="1">
      <alignment horizontal="center" vertical="center"/>
      <protection locked="0"/>
    </xf>
    <xf numFmtId="1" fontId="3" fillId="2" borderId="23" xfId="0" applyNumberFormat="1" applyFont="1" applyFill="1" applyBorder="1" applyAlignment="1" applyProtection="1">
      <alignment horizontal="center" vertical="center"/>
      <protection locked="0"/>
    </xf>
    <xf numFmtId="1" fontId="3" fillId="2" borderId="24" xfId="0" applyNumberFormat="1" applyFont="1" applyFill="1" applyBorder="1" applyAlignment="1" applyProtection="1">
      <alignment horizontal="center"/>
      <protection locked="0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2" xfId="0" applyNumberFormat="1" applyBorder="1" applyAlignment="1">
      <alignment horizontal="center" vertical="center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39" xfId="0" applyNumberFormat="1" applyBorder="1" applyAlignment="1">
      <alignment horizontal="center" vertical="center"/>
    </xf>
    <xf numFmtId="1" fontId="3" fillId="2" borderId="39" xfId="0" applyNumberFormat="1" applyFont="1" applyFill="1" applyBorder="1" applyAlignment="1" applyProtection="1">
      <alignment horizontal="center" vertical="center"/>
      <protection locked="0"/>
    </xf>
    <xf numFmtId="1" fontId="0" fillId="0" borderId="44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3" fillId="2" borderId="59" xfId="0" applyNumberFormat="1" applyFont="1" applyFill="1" applyBorder="1" applyAlignment="1" applyProtection="1">
      <alignment horizontal="center" vertical="center"/>
      <protection locked="0"/>
    </xf>
    <xf numFmtId="1" fontId="3" fillId="2" borderId="52" xfId="0" applyNumberFormat="1" applyFont="1" applyFill="1" applyBorder="1" applyAlignment="1" applyProtection="1">
      <alignment horizontal="center" vertical="center"/>
      <protection locked="0"/>
    </xf>
    <xf numFmtId="1" fontId="3" fillId="2" borderId="60" xfId="0" applyNumberFormat="1" applyFont="1" applyFill="1" applyBorder="1" applyAlignment="1" applyProtection="1">
      <alignment horizontal="center" vertical="center"/>
      <protection locked="0"/>
    </xf>
    <xf numFmtId="1" fontId="3" fillId="2" borderId="55" xfId="0" applyNumberFormat="1" applyFont="1" applyFill="1" applyBorder="1" applyAlignment="1" applyProtection="1">
      <alignment horizontal="center" vertical="center"/>
      <protection locked="0"/>
    </xf>
    <xf numFmtId="1" fontId="3" fillId="2" borderId="61" xfId="0" applyNumberFormat="1" applyFont="1" applyFill="1" applyBorder="1" applyAlignment="1" applyProtection="1">
      <alignment horizontal="center" vertical="center"/>
      <protection locked="0"/>
    </xf>
    <xf numFmtId="1" fontId="3" fillId="2" borderId="56" xfId="0" applyNumberFormat="1" applyFont="1" applyFill="1" applyBorder="1" applyAlignment="1" applyProtection="1">
      <alignment horizontal="center" vertical="center"/>
      <protection locked="0"/>
    </xf>
    <xf numFmtId="1" fontId="3" fillId="0" borderId="45" xfId="0" applyNumberFormat="1" applyFont="1" applyBorder="1" applyAlignment="1">
      <alignment horizontal="center" vertical="center"/>
    </xf>
    <xf numFmtId="1" fontId="3" fillId="2" borderId="3" xfId="0" applyNumberFormat="1" applyFont="1" applyFill="1" applyBorder="1" applyAlignment="1" applyProtection="1">
      <alignment horizontal="center" vertical="center"/>
      <protection locked="0"/>
    </xf>
    <xf numFmtId="1" fontId="3" fillId="2" borderId="25" xfId="0" applyNumberFormat="1" applyFont="1" applyFill="1" applyBorder="1" applyAlignment="1" applyProtection="1">
      <alignment horizontal="center" vertical="center"/>
      <protection locked="0"/>
    </xf>
    <xf numFmtId="1" fontId="3" fillId="2" borderId="26" xfId="0" applyNumberFormat="1" applyFont="1" applyFill="1" applyBorder="1" applyAlignment="1" applyProtection="1">
      <alignment horizontal="center" vertical="center"/>
      <protection locked="0"/>
    </xf>
    <xf numFmtId="1" fontId="3" fillId="2" borderId="24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>
      <alignment horizontal="center" vertical="center"/>
    </xf>
    <xf numFmtId="1" fontId="3" fillId="0" borderId="54" xfId="0" applyNumberFormat="1" applyFont="1" applyBorder="1" applyAlignment="1">
      <alignment horizontal="center" vertical="center"/>
    </xf>
    <xf numFmtId="1" fontId="3" fillId="0" borderId="53" xfId="0" applyNumberFormat="1" applyFont="1" applyBorder="1" applyAlignment="1">
      <alignment horizontal="center" vertical="center"/>
    </xf>
    <xf numFmtId="1" fontId="3" fillId="0" borderId="51" xfId="0" applyNumberFormat="1" applyFont="1" applyBorder="1" applyAlignment="1">
      <alignment horizontal="center" vertical="center"/>
    </xf>
    <xf numFmtId="1" fontId="3" fillId="0" borderId="58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 vertical="center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1" fontId="4" fillId="0" borderId="15" xfId="0" applyNumberFormat="1" applyFont="1" applyBorder="1" applyAlignment="1">
      <alignment horizontal="center"/>
    </xf>
    <xf numFmtId="1" fontId="4" fillId="0" borderId="30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40" xfId="0" applyNumberFormat="1" applyFont="1" applyBorder="1" applyAlignment="1">
      <alignment horizontal="center"/>
    </xf>
    <xf numFmtId="1" fontId="4" fillId="0" borderId="43" xfId="0" applyNumberFormat="1" applyFont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1" fontId="5" fillId="2" borderId="18" xfId="0" applyNumberFormat="1" applyFont="1" applyFill="1" applyBorder="1" applyAlignment="1">
      <alignment horizontal="center"/>
    </xf>
    <xf numFmtId="1" fontId="4" fillId="0" borderId="41" xfId="0" applyNumberFormat="1" applyFont="1" applyBorder="1" applyAlignment="1">
      <alignment horizontal="center"/>
    </xf>
    <xf numFmtId="1" fontId="5" fillId="2" borderId="19" xfId="0" applyNumberFormat="1" applyFont="1" applyFill="1" applyBorder="1" applyAlignment="1">
      <alignment horizontal="center"/>
    </xf>
    <xf numFmtId="1" fontId="4" fillId="0" borderId="42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65" fontId="3" fillId="2" borderId="12" xfId="0" applyNumberFormat="1" applyFont="1" applyFill="1" applyBorder="1" applyAlignment="1" applyProtection="1">
      <alignment horizontal="left" vertical="center"/>
      <protection locked="0"/>
    </xf>
    <xf numFmtId="165" fontId="3" fillId="2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left" vertical="center"/>
    </xf>
    <xf numFmtId="164" fontId="3" fillId="0" borderId="11" xfId="0" applyNumberFormat="1" applyFont="1" applyBorder="1" applyAlignment="1">
      <alignment horizontal="left" vertic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rgb="FFFF0000"/>
  </sheetPr>
  <dimension ref="A1:S33"/>
  <sheetViews>
    <sheetView tabSelected="1" workbookViewId="0">
      <selection activeCell="C3" sqref="C3"/>
    </sheetView>
  </sheetViews>
  <sheetFormatPr defaultRowHeight="14.4" x14ac:dyDescent="0.3"/>
  <cols>
    <col min="1" max="1" width="8.88671875" style="1"/>
    <col min="2" max="8" width="6" style="1" customWidth="1"/>
    <col min="9" max="9" width="6" style="2" customWidth="1"/>
    <col min="10" max="10" width="5.77734375" style="17" customWidth="1"/>
    <col min="11" max="11" width="6.77734375" style="17" customWidth="1"/>
    <col min="12" max="12" width="2.77734375" customWidth="1"/>
    <col min="13" max="13" width="3.33203125" style="17" customWidth="1"/>
    <col min="14" max="14" width="3.21875" style="17" customWidth="1"/>
    <col min="15" max="15" width="6.6640625" customWidth="1"/>
    <col min="16" max="16" width="8.88671875" style="5"/>
    <col min="17" max="17" width="34.33203125" style="5" customWidth="1"/>
    <col min="18" max="18" width="7.33203125" style="5" customWidth="1"/>
    <col min="19" max="19" width="10.6640625" style="5" customWidth="1"/>
  </cols>
  <sheetData>
    <row r="1" spans="1:19" ht="18" customHeight="1" thickBot="1" x14ac:dyDescent="0.35">
      <c r="A1" s="49" t="s">
        <v>52</v>
      </c>
      <c r="B1" s="128">
        <v>44953</v>
      </c>
      <c r="C1" s="129"/>
      <c r="D1" s="129"/>
      <c r="E1" s="130" t="str">
        <f>"Format: dd-mm-åååå"</f>
        <v>Format: dd-mm-åååå</v>
      </c>
      <c r="F1" s="130"/>
      <c r="G1" s="130"/>
      <c r="H1" s="130"/>
      <c r="I1" s="125"/>
      <c r="J1" s="132" t="s">
        <v>59</v>
      </c>
      <c r="K1" s="44"/>
      <c r="P1" s="56" t="s">
        <v>52</v>
      </c>
      <c r="Q1" s="131">
        <f>B1</f>
        <v>44953</v>
      </c>
      <c r="R1" s="131"/>
      <c r="S1" s="68" t="s">
        <v>56</v>
      </c>
    </row>
    <row r="2" spans="1:19" ht="16.8" customHeight="1" thickBot="1" x14ac:dyDescent="0.35">
      <c r="A2" s="6" t="s">
        <v>12</v>
      </c>
      <c r="B2" s="7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9" t="s">
        <v>7</v>
      </c>
      <c r="J2" s="45" t="s">
        <v>53</v>
      </c>
      <c r="K2" s="38" t="s">
        <v>8</v>
      </c>
      <c r="M2" s="126" t="s">
        <v>14</v>
      </c>
      <c r="N2" s="127"/>
      <c r="P2" s="56" t="s">
        <v>40</v>
      </c>
      <c r="Q2" s="69" t="s">
        <v>51</v>
      </c>
      <c r="R2" s="69" t="s">
        <v>49</v>
      </c>
      <c r="S2" s="68" t="s">
        <v>50</v>
      </c>
    </row>
    <row r="3" spans="1:19" x14ac:dyDescent="0.3">
      <c r="A3" s="13" t="s">
        <v>9</v>
      </c>
      <c r="B3" s="76">
        <f>6-I3</f>
        <v>6</v>
      </c>
      <c r="C3" s="77"/>
      <c r="D3" s="77"/>
      <c r="E3" s="78">
        <f>6-C3</f>
        <v>6</v>
      </c>
      <c r="F3" s="77"/>
      <c r="G3" s="78">
        <f>6-F3</f>
        <v>6</v>
      </c>
      <c r="H3" s="78">
        <f>6-D3</f>
        <v>6</v>
      </c>
      <c r="I3" s="79"/>
      <c r="J3" s="46">
        <f>C3+D3+F3+I3</f>
        <v>0</v>
      </c>
      <c r="K3" s="39">
        <f>SUM(B3:I3)</f>
        <v>24</v>
      </c>
      <c r="M3" s="60">
        <v>2</v>
      </c>
      <c r="N3" s="61">
        <v>4</v>
      </c>
      <c r="P3" s="20"/>
      <c r="Q3" s="21"/>
      <c r="R3" s="22"/>
      <c r="S3" s="23"/>
    </row>
    <row r="4" spans="1:19" x14ac:dyDescent="0.3">
      <c r="A4" s="14" t="s">
        <v>10</v>
      </c>
      <c r="B4" s="76">
        <f>6-I4</f>
        <v>6</v>
      </c>
      <c r="C4" s="80"/>
      <c r="D4" s="80"/>
      <c r="E4" s="78">
        <f>6-C4</f>
        <v>6</v>
      </c>
      <c r="F4" s="80"/>
      <c r="G4" s="78">
        <f>6-F4</f>
        <v>6</v>
      </c>
      <c r="H4" s="78">
        <f>6-D4</f>
        <v>6</v>
      </c>
      <c r="I4" s="81"/>
      <c r="J4" s="47">
        <f>C4+D4+F4+I4</f>
        <v>0</v>
      </c>
      <c r="K4" s="40">
        <f t="shared" ref="K4:K30" si="0">SUM(B4:I4)</f>
        <v>24</v>
      </c>
      <c r="M4" s="62">
        <v>3</v>
      </c>
      <c r="N4" s="63">
        <v>7</v>
      </c>
      <c r="P4" s="11" t="s">
        <v>41</v>
      </c>
      <c r="Q4" s="19"/>
      <c r="R4" s="12">
        <f>B31</f>
        <v>72</v>
      </c>
      <c r="S4" s="114"/>
    </row>
    <row r="5" spans="1:19" x14ac:dyDescent="0.3">
      <c r="A5" s="15" t="s">
        <v>11</v>
      </c>
      <c r="B5" s="76">
        <f>6-I5</f>
        <v>6</v>
      </c>
      <c r="C5" s="82"/>
      <c r="D5" s="82"/>
      <c r="E5" s="78">
        <f>6-C5</f>
        <v>6</v>
      </c>
      <c r="F5" s="82"/>
      <c r="G5" s="78">
        <f>6-F5</f>
        <v>6</v>
      </c>
      <c r="H5" s="78">
        <f>6-D5</f>
        <v>6</v>
      </c>
      <c r="I5" s="83"/>
      <c r="J5" s="48">
        <f>C5+D5+F5+I5</f>
        <v>0</v>
      </c>
      <c r="K5" s="41">
        <f t="shared" si="0"/>
        <v>24</v>
      </c>
      <c r="M5" s="62">
        <v>5</v>
      </c>
      <c r="N5" s="63">
        <v>6</v>
      </c>
      <c r="P5" s="24"/>
      <c r="Q5" s="25"/>
      <c r="R5" s="25"/>
      <c r="S5" s="26"/>
    </row>
    <row r="6" spans="1:19" x14ac:dyDescent="0.3">
      <c r="A6" s="16" t="s">
        <v>13</v>
      </c>
      <c r="B6" s="84">
        <f>SUM(B3:B5)</f>
        <v>18</v>
      </c>
      <c r="C6" s="85">
        <f t="shared" ref="C6:I6" si="1">SUM(C3:C5)</f>
        <v>0</v>
      </c>
      <c r="D6" s="85">
        <f t="shared" si="1"/>
        <v>0</v>
      </c>
      <c r="E6" s="85">
        <f t="shared" si="1"/>
        <v>18</v>
      </c>
      <c r="F6" s="85">
        <f t="shared" si="1"/>
        <v>0</v>
      </c>
      <c r="G6" s="85">
        <f t="shared" si="1"/>
        <v>18</v>
      </c>
      <c r="H6" s="85">
        <f t="shared" si="1"/>
        <v>18</v>
      </c>
      <c r="I6" s="86">
        <f t="shared" si="1"/>
        <v>0</v>
      </c>
      <c r="J6" s="70">
        <f>C6+D6+F6+I6</f>
        <v>0</v>
      </c>
      <c r="K6" s="42">
        <f>SUM(B6:J6)</f>
        <v>72</v>
      </c>
      <c r="L6" s="66"/>
      <c r="M6" s="64">
        <v>8</v>
      </c>
      <c r="N6" s="65">
        <v>1</v>
      </c>
      <c r="P6" s="27"/>
      <c r="Q6" s="21"/>
      <c r="R6" s="21"/>
      <c r="S6" s="23"/>
    </row>
    <row r="7" spans="1:19" s="3" customFormat="1" x14ac:dyDescent="0.3">
      <c r="A7" s="51" t="s">
        <v>15</v>
      </c>
      <c r="B7" s="87">
        <f>6-E7</f>
        <v>6</v>
      </c>
      <c r="C7" s="88">
        <f>6-I7</f>
        <v>6</v>
      </c>
      <c r="D7" s="89"/>
      <c r="E7" s="89"/>
      <c r="F7" s="90">
        <f>6-D7</f>
        <v>6</v>
      </c>
      <c r="G7" s="89"/>
      <c r="H7" s="88">
        <f>6-G7</f>
        <v>6</v>
      </c>
      <c r="I7" s="91"/>
      <c r="J7" s="46">
        <f>D7+E7+G7+I7</f>
        <v>0</v>
      </c>
      <c r="K7" s="39">
        <f t="shared" si="0"/>
        <v>24</v>
      </c>
      <c r="M7" s="62">
        <v>3</v>
      </c>
      <c r="N7" s="63">
        <v>5</v>
      </c>
      <c r="P7" s="11" t="s">
        <v>42</v>
      </c>
      <c r="Q7" s="19"/>
      <c r="R7" s="12">
        <f>C31</f>
        <v>72</v>
      </c>
      <c r="S7" s="114"/>
    </row>
    <row r="8" spans="1:19" s="3" customFormat="1" x14ac:dyDescent="0.3">
      <c r="A8" s="52" t="s">
        <v>16</v>
      </c>
      <c r="B8" s="76">
        <f>6-E8</f>
        <v>6</v>
      </c>
      <c r="C8" s="92">
        <f>6-I8</f>
        <v>6</v>
      </c>
      <c r="D8" s="80"/>
      <c r="E8" s="80"/>
      <c r="F8" s="93">
        <f>6-D8</f>
        <v>6</v>
      </c>
      <c r="G8" s="80"/>
      <c r="H8" s="92">
        <f>6-G8</f>
        <v>6</v>
      </c>
      <c r="I8" s="81"/>
      <c r="J8" s="47">
        <f>D8+E8+G8+I8</f>
        <v>0</v>
      </c>
      <c r="K8" s="40">
        <f t="shared" si="0"/>
        <v>24</v>
      </c>
      <c r="M8" s="62">
        <v>4</v>
      </c>
      <c r="N8" s="63">
        <v>1</v>
      </c>
      <c r="P8" s="27"/>
      <c r="Q8" s="22"/>
      <c r="R8" s="22"/>
      <c r="S8" s="28"/>
    </row>
    <row r="9" spans="1:19" s="3" customFormat="1" x14ac:dyDescent="0.3">
      <c r="A9" s="53" t="s">
        <v>17</v>
      </c>
      <c r="B9" s="76">
        <f>6-E9</f>
        <v>6</v>
      </c>
      <c r="C9" s="92">
        <f>6-I9</f>
        <v>6</v>
      </c>
      <c r="D9" s="82"/>
      <c r="E9" s="82"/>
      <c r="F9" s="93">
        <f>6-D9</f>
        <v>6</v>
      </c>
      <c r="G9" s="82"/>
      <c r="H9" s="92">
        <f>6-G9</f>
        <v>6</v>
      </c>
      <c r="I9" s="83"/>
      <c r="J9" s="48">
        <f>D9+E9+G9+I9</f>
        <v>0</v>
      </c>
      <c r="K9" s="41">
        <f t="shared" si="0"/>
        <v>24</v>
      </c>
      <c r="M9" s="62">
        <v>6</v>
      </c>
      <c r="N9" s="63">
        <v>7</v>
      </c>
      <c r="P9" s="29"/>
      <c r="Q9" s="30"/>
      <c r="R9" s="30"/>
      <c r="S9" s="31"/>
    </row>
    <row r="10" spans="1:19" s="3" customFormat="1" x14ac:dyDescent="0.3">
      <c r="A10" s="54" t="s">
        <v>18</v>
      </c>
      <c r="B10" s="108">
        <f t="shared" ref="B10:I10" si="2">SUM(B7:B9)</f>
        <v>18</v>
      </c>
      <c r="C10" s="103">
        <f t="shared" si="2"/>
        <v>18</v>
      </c>
      <c r="D10" s="94">
        <f t="shared" si="2"/>
        <v>0</v>
      </c>
      <c r="E10" s="94">
        <f t="shared" si="2"/>
        <v>0</v>
      </c>
      <c r="F10" s="95">
        <f t="shared" si="2"/>
        <v>18</v>
      </c>
      <c r="G10" s="94">
        <f t="shared" si="2"/>
        <v>0</v>
      </c>
      <c r="H10" s="103">
        <f t="shared" si="2"/>
        <v>18</v>
      </c>
      <c r="I10" s="95">
        <f t="shared" si="2"/>
        <v>0</v>
      </c>
      <c r="J10" s="70">
        <f>D10+E10+G10+I10</f>
        <v>0</v>
      </c>
      <c r="K10" s="42">
        <f t="shared" si="0"/>
        <v>72</v>
      </c>
      <c r="L10" s="67"/>
      <c r="M10" s="64">
        <v>8</v>
      </c>
      <c r="N10" s="65">
        <v>2</v>
      </c>
      <c r="P10" s="11" t="s">
        <v>43</v>
      </c>
      <c r="Q10" s="19"/>
      <c r="R10" s="12">
        <f>D31</f>
        <v>72</v>
      </c>
      <c r="S10" s="114"/>
    </row>
    <row r="11" spans="1:19" s="3" customFormat="1" x14ac:dyDescent="0.3">
      <c r="A11" s="51" t="s">
        <v>19</v>
      </c>
      <c r="B11" s="76">
        <f>6-H11</f>
        <v>6</v>
      </c>
      <c r="C11" s="96">
        <f>6-F11</f>
        <v>6</v>
      </c>
      <c r="D11" s="92">
        <f>6-I11</f>
        <v>6</v>
      </c>
      <c r="E11" s="89"/>
      <c r="F11" s="97"/>
      <c r="G11" s="78">
        <f>6-E11</f>
        <v>6</v>
      </c>
      <c r="H11" s="98"/>
      <c r="I11" s="91"/>
      <c r="J11" s="46">
        <f>E11+F11+H11+I11</f>
        <v>0</v>
      </c>
      <c r="K11" s="39">
        <f t="shared" si="0"/>
        <v>24</v>
      </c>
      <c r="M11" s="62">
        <v>4</v>
      </c>
      <c r="N11" s="63">
        <v>6</v>
      </c>
      <c r="P11" s="24"/>
      <c r="Q11" s="32"/>
      <c r="R11" s="32"/>
      <c r="S11" s="33"/>
    </row>
    <row r="12" spans="1:19" s="3" customFormat="1" x14ac:dyDescent="0.3">
      <c r="A12" s="52" t="s">
        <v>20</v>
      </c>
      <c r="B12" s="76">
        <f>6-H12</f>
        <v>6</v>
      </c>
      <c r="C12" s="78">
        <f>6-F12</f>
        <v>6</v>
      </c>
      <c r="D12" s="92">
        <f>6-I12</f>
        <v>6</v>
      </c>
      <c r="E12" s="80"/>
      <c r="F12" s="99"/>
      <c r="G12" s="78">
        <f>6-E12</f>
        <v>6</v>
      </c>
      <c r="H12" s="100"/>
      <c r="I12" s="81"/>
      <c r="J12" s="47">
        <f>E12+F12+H12+I12</f>
        <v>0</v>
      </c>
      <c r="K12" s="40">
        <f t="shared" si="0"/>
        <v>24</v>
      </c>
      <c r="M12" s="62">
        <v>5</v>
      </c>
      <c r="N12" s="63">
        <v>2</v>
      </c>
      <c r="P12" s="27"/>
      <c r="Q12" s="22"/>
      <c r="R12" s="22"/>
      <c r="S12" s="28"/>
    </row>
    <row r="13" spans="1:19" s="3" customFormat="1" x14ac:dyDescent="0.3">
      <c r="A13" s="53" t="s">
        <v>21</v>
      </c>
      <c r="B13" s="76">
        <f>6-H13</f>
        <v>6</v>
      </c>
      <c r="C13" s="78">
        <f>6-F13</f>
        <v>6</v>
      </c>
      <c r="D13" s="92">
        <f>6-I13</f>
        <v>6</v>
      </c>
      <c r="E13" s="82"/>
      <c r="F13" s="101"/>
      <c r="G13" s="78">
        <f>6-E13</f>
        <v>6</v>
      </c>
      <c r="H13" s="102"/>
      <c r="I13" s="83"/>
      <c r="J13" s="48">
        <f>E13+F13+H13+I13</f>
        <v>0</v>
      </c>
      <c r="K13" s="41">
        <f t="shared" si="0"/>
        <v>24</v>
      </c>
      <c r="M13" s="62">
        <v>7</v>
      </c>
      <c r="N13" s="63">
        <v>1</v>
      </c>
      <c r="P13" s="11" t="s">
        <v>44</v>
      </c>
      <c r="Q13" s="19"/>
      <c r="R13" s="12">
        <f>E31</f>
        <v>72</v>
      </c>
      <c r="S13" s="114"/>
    </row>
    <row r="14" spans="1:19" s="3" customFormat="1" x14ac:dyDescent="0.3">
      <c r="A14" s="54" t="s">
        <v>22</v>
      </c>
      <c r="B14" s="108">
        <f>SUM(B11:B13)</f>
        <v>18</v>
      </c>
      <c r="C14" s="94">
        <f t="shared" ref="C14:I14" si="3">SUM(C11:C13)</f>
        <v>18</v>
      </c>
      <c r="D14" s="95">
        <f t="shared" si="3"/>
        <v>18</v>
      </c>
      <c r="E14" s="94">
        <f t="shared" si="3"/>
        <v>0</v>
      </c>
      <c r="F14" s="95">
        <f t="shared" si="3"/>
        <v>0</v>
      </c>
      <c r="G14" s="94">
        <f t="shared" si="3"/>
        <v>18</v>
      </c>
      <c r="H14" s="103">
        <f t="shared" si="3"/>
        <v>0</v>
      </c>
      <c r="I14" s="95">
        <f t="shared" si="3"/>
        <v>0</v>
      </c>
      <c r="J14" s="70">
        <f>E14+F14+H14+I14</f>
        <v>0</v>
      </c>
      <c r="K14" s="42">
        <f t="shared" si="0"/>
        <v>72</v>
      </c>
      <c r="L14" s="67"/>
      <c r="M14" s="64">
        <v>8</v>
      </c>
      <c r="N14" s="65">
        <v>3</v>
      </c>
      <c r="P14" s="27"/>
      <c r="Q14" s="22"/>
      <c r="R14" s="22"/>
      <c r="S14" s="28"/>
    </row>
    <row r="15" spans="1:19" s="3" customFormat="1" x14ac:dyDescent="0.3">
      <c r="A15" s="51" t="s">
        <v>23</v>
      </c>
      <c r="B15" s="104"/>
      <c r="C15" s="78">
        <f>6-B15</f>
        <v>6</v>
      </c>
      <c r="D15" s="93">
        <f>6-G15</f>
        <v>6</v>
      </c>
      <c r="E15" s="78">
        <f>6-I15</f>
        <v>6</v>
      </c>
      <c r="F15" s="91"/>
      <c r="G15" s="89"/>
      <c r="H15" s="92">
        <f>6-F15</f>
        <v>6</v>
      </c>
      <c r="I15" s="91"/>
      <c r="J15" s="46">
        <f>B15+F15+G15+I15</f>
        <v>0</v>
      </c>
      <c r="K15" s="39">
        <f t="shared" si="0"/>
        <v>24</v>
      </c>
      <c r="M15" s="62">
        <v>1</v>
      </c>
      <c r="N15" s="63">
        <v>2</v>
      </c>
      <c r="P15" s="29"/>
      <c r="Q15" s="30"/>
      <c r="R15" s="30"/>
      <c r="S15" s="31"/>
    </row>
    <row r="16" spans="1:19" s="3" customFormat="1" x14ac:dyDescent="0.3">
      <c r="A16" s="52" t="s">
        <v>24</v>
      </c>
      <c r="B16" s="105"/>
      <c r="C16" s="78">
        <f>6-B16</f>
        <v>6</v>
      </c>
      <c r="D16" s="93">
        <f>6-G16</f>
        <v>6</v>
      </c>
      <c r="E16" s="78">
        <f>6-I16</f>
        <v>6</v>
      </c>
      <c r="F16" s="81"/>
      <c r="G16" s="80"/>
      <c r="H16" s="92">
        <f>6-F16</f>
        <v>6</v>
      </c>
      <c r="I16" s="81"/>
      <c r="J16" s="47">
        <f>B16+F16+G16+I16</f>
        <v>0</v>
      </c>
      <c r="K16" s="40">
        <f t="shared" si="0"/>
        <v>24</v>
      </c>
      <c r="M16" s="62">
        <v>5</v>
      </c>
      <c r="N16" s="63">
        <v>7</v>
      </c>
      <c r="P16" s="11" t="s">
        <v>45</v>
      </c>
      <c r="Q16" s="19"/>
      <c r="R16" s="12">
        <f>F31</f>
        <v>72</v>
      </c>
      <c r="S16" s="114"/>
    </row>
    <row r="17" spans="1:19" s="3" customFormat="1" x14ac:dyDescent="0.3">
      <c r="A17" s="53" t="s">
        <v>25</v>
      </c>
      <c r="B17" s="106"/>
      <c r="C17" s="78">
        <f>6-B17</f>
        <v>6</v>
      </c>
      <c r="D17" s="93">
        <f>6-G17</f>
        <v>6</v>
      </c>
      <c r="E17" s="78">
        <f>6-I17</f>
        <v>6</v>
      </c>
      <c r="F17" s="107"/>
      <c r="G17" s="82"/>
      <c r="H17" s="92">
        <f>6-F17</f>
        <v>6</v>
      </c>
      <c r="I17" s="83"/>
      <c r="J17" s="48">
        <f>B17+F17+G17+I17</f>
        <v>0</v>
      </c>
      <c r="K17" s="41">
        <f t="shared" si="0"/>
        <v>24</v>
      </c>
      <c r="M17" s="62">
        <v>6</v>
      </c>
      <c r="N17" s="63">
        <v>3</v>
      </c>
      <c r="P17" s="24"/>
      <c r="Q17" s="32"/>
      <c r="R17" s="32"/>
      <c r="S17" s="33"/>
    </row>
    <row r="18" spans="1:19" s="3" customFormat="1" x14ac:dyDescent="0.3">
      <c r="A18" s="54" t="s">
        <v>26</v>
      </c>
      <c r="B18" s="108">
        <f t="shared" ref="B18:I18" si="4">SUM(B15:B17)</f>
        <v>0</v>
      </c>
      <c r="C18" s="94">
        <f t="shared" si="4"/>
        <v>18</v>
      </c>
      <c r="D18" s="95">
        <f t="shared" si="4"/>
        <v>18</v>
      </c>
      <c r="E18" s="94">
        <f t="shared" si="4"/>
        <v>18</v>
      </c>
      <c r="F18" s="95">
        <f t="shared" si="4"/>
        <v>0</v>
      </c>
      <c r="G18" s="94">
        <f t="shared" si="4"/>
        <v>0</v>
      </c>
      <c r="H18" s="103">
        <f t="shared" si="4"/>
        <v>18</v>
      </c>
      <c r="I18" s="95">
        <f t="shared" si="4"/>
        <v>0</v>
      </c>
      <c r="J18" s="70">
        <f>B18+F18+G18+I18</f>
        <v>0</v>
      </c>
      <c r="K18" s="42">
        <f t="shared" si="0"/>
        <v>72</v>
      </c>
      <c r="L18" s="67"/>
      <c r="M18" s="64">
        <v>8</v>
      </c>
      <c r="N18" s="65">
        <v>4</v>
      </c>
      <c r="P18" s="27"/>
      <c r="Q18" s="22"/>
      <c r="R18" s="22"/>
      <c r="S18" s="28"/>
    </row>
    <row r="19" spans="1:19" s="3" customFormat="1" x14ac:dyDescent="0.3">
      <c r="A19" s="51" t="s">
        <v>27</v>
      </c>
      <c r="B19" s="76">
        <f>6-G19</f>
        <v>6</v>
      </c>
      <c r="C19" s="89"/>
      <c r="D19" s="93">
        <f>6-C19</f>
        <v>6</v>
      </c>
      <c r="E19" s="78">
        <f t="shared" ref="E19:F21" si="5">6-H19</f>
        <v>6</v>
      </c>
      <c r="F19" s="93">
        <f t="shared" si="5"/>
        <v>6</v>
      </c>
      <c r="G19" s="89"/>
      <c r="H19" s="98"/>
      <c r="I19" s="91"/>
      <c r="J19" s="46">
        <f>C19+G19+H19+I19</f>
        <v>0</v>
      </c>
      <c r="K19" s="39">
        <f t="shared" si="0"/>
        <v>24</v>
      </c>
      <c r="M19" s="62">
        <v>2</v>
      </c>
      <c r="N19" s="63">
        <v>3</v>
      </c>
      <c r="P19" s="11" t="s">
        <v>46</v>
      </c>
      <c r="Q19" s="19"/>
      <c r="R19" s="12">
        <f>G31</f>
        <v>72</v>
      </c>
      <c r="S19" s="114"/>
    </row>
    <row r="20" spans="1:19" s="3" customFormat="1" x14ac:dyDescent="0.3">
      <c r="A20" s="52" t="s">
        <v>28</v>
      </c>
      <c r="B20" s="76">
        <f>6-G20</f>
        <v>6</v>
      </c>
      <c r="C20" s="80"/>
      <c r="D20" s="93">
        <f>6-C20</f>
        <v>6</v>
      </c>
      <c r="E20" s="78">
        <f t="shared" si="5"/>
        <v>6</v>
      </c>
      <c r="F20" s="93">
        <f t="shared" si="5"/>
        <v>6</v>
      </c>
      <c r="G20" s="80"/>
      <c r="H20" s="100"/>
      <c r="I20" s="81"/>
      <c r="J20" s="47">
        <f>C20+G20+H20+I20</f>
        <v>0</v>
      </c>
      <c r="K20" s="40">
        <f t="shared" si="0"/>
        <v>24</v>
      </c>
      <c r="M20" s="62">
        <v>6</v>
      </c>
      <c r="N20" s="63">
        <v>1</v>
      </c>
      <c r="P20" s="27"/>
      <c r="Q20" s="22"/>
      <c r="R20" s="22"/>
      <c r="S20" s="28"/>
    </row>
    <row r="21" spans="1:19" s="3" customFormat="1" x14ac:dyDescent="0.3">
      <c r="A21" s="53" t="s">
        <v>29</v>
      </c>
      <c r="B21" s="76">
        <f>6-G21</f>
        <v>6</v>
      </c>
      <c r="C21" s="82"/>
      <c r="D21" s="93">
        <f>6-C21</f>
        <v>6</v>
      </c>
      <c r="E21" s="78">
        <f t="shared" si="5"/>
        <v>6</v>
      </c>
      <c r="F21" s="93">
        <f t="shared" si="5"/>
        <v>6</v>
      </c>
      <c r="G21" s="82"/>
      <c r="H21" s="102"/>
      <c r="I21" s="83"/>
      <c r="J21" s="48">
        <f>C21+G21+H21+I21</f>
        <v>0</v>
      </c>
      <c r="K21" s="41">
        <f t="shared" si="0"/>
        <v>24</v>
      </c>
      <c r="M21" s="62">
        <v>7</v>
      </c>
      <c r="N21" s="63">
        <v>4</v>
      </c>
      <c r="P21" s="29"/>
      <c r="Q21" s="30"/>
      <c r="R21" s="30"/>
      <c r="S21" s="31"/>
    </row>
    <row r="22" spans="1:19" s="3" customFormat="1" x14ac:dyDescent="0.3">
      <c r="A22" s="54" t="s">
        <v>30</v>
      </c>
      <c r="B22" s="108">
        <f t="shared" ref="B22:I22" si="6">SUM(B19:B21)</f>
        <v>18</v>
      </c>
      <c r="C22" s="94">
        <f t="shared" si="6"/>
        <v>0</v>
      </c>
      <c r="D22" s="95">
        <f t="shared" si="6"/>
        <v>18</v>
      </c>
      <c r="E22" s="94">
        <f t="shared" si="6"/>
        <v>18</v>
      </c>
      <c r="F22" s="95">
        <f t="shared" si="6"/>
        <v>18</v>
      </c>
      <c r="G22" s="94">
        <f t="shared" si="6"/>
        <v>0</v>
      </c>
      <c r="H22" s="103">
        <f t="shared" si="6"/>
        <v>0</v>
      </c>
      <c r="I22" s="95">
        <f t="shared" si="6"/>
        <v>0</v>
      </c>
      <c r="J22" s="70">
        <f>C22+G22+H22+I22</f>
        <v>0</v>
      </c>
      <c r="K22" s="42">
        <f t="shared" si="0"/>
        <v>72</v>
      </c>
      <c r="L22" s="67"/>
      <c r="M22" s="64">
        <v>8</v>
      </c>
      <c r="N22" s="65">
        <v>5</v>
      </c>
      <c r="P22" s="11" t="s">
        <v>47</v>
      </c>
      <c r="Q22" s="19"/>
      <c r="R22" s="12">
        <f>H31</f>
        <v>72</v>
      </c>
      <c r="S22" s="114"/>
    </row>
    <row r="23" spans="1:19" s="3" customFormat="1" x14ac:dyDescent="0.3">
      <c r="A23" s="51" t="s">
        <v>31</v>
      </c>
      <c r="B23" s="104"/>
      <c r="C23" s="78">
        <f>6-H23</f>
        <v>6</v>
      </c>
      <c r="D23" s="91"/>
      <c r="E23" s="78">
        <f>6-D23</f>
        <v>6</v>
      </c>
      <c r="F23" s="93">
        <f>6-B23</f>
        <v>6</v>
      </c>
      <c r="G23" s="78">
        <f>6-I23</f>
        <v>6</v>
      </c>
      <c r="H23" s="98"/>
      <c r="I23" s="91"/>
      <c r="J23" s="46">
        <f>B23+D23+H23+I23</f>
        <v>0</v>
      </c>
      <c r="K23" s="39">
        <f t="shared" si="0"/>
        <v>24</v>
      </c>
      <c r="M23" s="62">
        <v>1</v>
      </c>
      <c r="N23" s="63">
        <v>5</v>
      </c>
      <c r="P23" s="24"/>
      <c r="Q23" s="32"/>
      <c r="R23" s="32"/>
      <c r="S23" s="33"/>
    </row>
    <row r="24" spans="1:19" s="3" customFormat="1" x14ac:dyDescent="0.3">
      <c r="A24" s="52" t="s">
        <v>32</v>
      </c>
      <c r="B24" s="105"/>
      <c r="C24" s="78">
        <f>6-H24</f>
        <v>6</v>
      </c>
      <c r="D24" s="81"/>
      <c r="E24" s="78">
        <f>6-D24</f>
        <v>6</v>
      </c>
      <c r="F24" s="93">
        <f>6-B24</f>
        <v>6</v>
      </c>
      <c r="G24" s="78">
        <f>6-I24</f>
        <v>6</v>
      </c>
      <c r="H24" s="100"/>
      <c r="I24" s="81"/>
      <c r="J24" s="47">
        <f>B24+D24+H24+I24</f>
        <v>0</v>
      </c>
      <c r="K24" s="40">
        <f t="shared" si="0"/>
        <v>24</v>
      </c>
      <c r="M24" s="62">
        <v>3</v>
      </c>
      <c r="N24" s="63">
        <v>4</v>
      </c>
      <c r="P24" s="27"/>
      <c r="Q24" s="22"/>
      <c r="R24" s="22"/>
      <c r="S24" s="28"/>
    </row>
    <row r="25" spans="1:19" s="3" customFormat="1" x14ac:dyDescent="0.3">
      <c r="A25" s="53" t="s">
        <v>33</v>
      </c>
      <c r="B25" s="106"/>
      <c r="C25" s="78">
        <f>6-H25</f>
        <v>6</v>
      </c>
      <c r="D25" s="107"/>
      <c r="E25" s="78">
        <f>6-D25</f>
        <v>6</v>
      </c>
      <c r="F25" s="93">
        <f>6-B25</f>
        <v>6</v>
      </c>
      <c r="G25" s="78">
        <f>6-I25</f>
        <v>6</v>
      </c>
      <c r="H25" s="102"/>
      <c r="I25" s="83"/>
      <c r="J25" s="48">
        <f>B25+D25+H25+I25</f>
        <v>0</v>
      </c>
      <c r="K25" s="41">
        <f t="shared" si="0"/>
        <v>24</v>
      </c>
      <c r="M25" s="62">
        <v>7</v>
      </c>
      <c r="N25" s="63">
        <v>2</v>
      </c>
      <c r="P25" s="11" t="s">
        <v>48</v>
      </c>
      <c r="Q25" s="19" t="s">
        <v>57</v>
      </c>
      <c r="R25" s="12">
        <f>I31</f>
        <v>0</v>
      </c>
      <c r="S25" s="114"/>
    </row>
    <row r="26" spans="1:19" s="3" customFormat="1" ht="15" thickBot="1" x14ac:dyDescent="0.35">
      <c r="A26" s="54" t="s">
        <v>36</v>
      </c>
      <c r="B26" s="108">
        <f t="shared" ref="B26:I26" si="7">SUM(B23:B25)</f>
        <v>0</v>
      </c>
      <c r="C26" s="94">
        <f t="shared" si="7"/>
        <v>18</v>
      </c>
      <c r="D26" s="95">
        <f t="shared" si="7"/>
        <v>0</v>
      </c>
      <c r="E26" s="94">
        <f t="shared" si="7"/>
        <v>18</v>
      </c>
      <c r="F26" s="95">
        <f t="shared" si="7"/>
        <v>18</v>
      </c>
      <c r="G26" s="94">
        <f t="shared" si="7"/>
        <v>18</v>
      </c>
      <c r="H26" s="103">
        <f t="shared" si="7"/>
        <v>0</v>
      </c>
      <c r="I26" s="95">
        <f t="shared" si="7"/>
        <v>0</v>
      </c>
      <c r="J26" s="70">
        <f>B26+D26+H26+I26</f>
        <v>0</v>
      </c>
      <c r="K26" s="42">
        <f t="shared" si="0"/>
        <v>72</v>
      </c>
      <c r="L26" s="67"/>
      <c r="M26" s="64">
        <v>8</v>
      </c>
      <c r="N26" s="65">
        <v>6</v>
      </c>
      <c r="P26" s="34"/>
      <c r="Q26" s="35"/>
      <c r="R26" s="35"/>
      <c r="S26" s="36"/>
    </row>
    <row r="27" spans="1:19" s="3" customFormat="1" x14ac:dyDescent="0.3">
      <c r="A27" s="51" t="s">
        <v>34</v>
      </c>
      <c r="B27" s="104"/>
      <c r="C27" s="89"/>
      <c r="D27" s="93">
        <f>6-B27</f>
        <v>6</v>
      </c>
      <c r="E27" s="89"/>
      <c r="F27" s="93">
        <f>6-E27</f>
        <v>6</v>
      </c>
      <c r="G27" s="78">
        <f>6-C27</f>
        <v>6</v>
      </c>
      <c r="H27" s="92">
        <f>6-I27</f>
        <v>6</v>
      </c>
      <c r="I27" s="91"/>
      <c r="J27" s="46">
        <f>B27+C27+E27+I27</f>
        <v>0</v>
      </c>
      <c r="K27" s="39">
        <f t="shared" si="0"/>
        <v>24</v>
      </c>
      <c r="M27" s="62">
        <v>1</v>
      </c>
      <c r="N27" s="63">
        <v>3</v>
      </c>
      <c r="P27" s="5"/>
      <c r="Q27" s="5"/>
      <c r="R27" s="5"/>
      <c r="S27" s="5"/>
    </row>
    <row r="28" spans="1:19" s="3" customFormat="1" x14ac:dyDescent="0.3">
      <c r="A28" s="52" t="s">
        <v>35</v>
      </c>
      <c r="B28" s="105"/>
      <c r="C28" s="80"/>
      <c r="D28" s="93">
        <f>6-B28</f>
        <v>6</v>
      </c>
      <c r="E28" s="80"/>
      <c r="F28" s="93">
        <f>6-E28</f>
        <v>6</v>
      </c>
      <c r="G28" s="78">
        <f>6-C28</f>
        <v>6</v>
      </c>
      <c r="H28" s="92">
        <f>6-I28</f>
        <v>6</v>
      </c>
      <c r="I28" s="81"/>
      <c r="J28" s="47">
        <f>B28+C28+E28+I28</f>
        <v>0</v>
      </c>
      <c r="K28" s="40">
        <f t="shared" si="0"/>
        <v>24</v>
      </c>
      <c r="M28" s="62">
        <v>2</v>
      </c>
      <c r="N28" s="63">
        <v>6</v>
      </c>
      <c r="P28" s="74" t="s">
        <v>8</v>
      </c>
      <c r="Q28" s="74"/>
      <c r="R28" s="74">
        <f>SUM(R4:R25)</f>
        <v>504</v>
      </c>
      <c r="S28" s="75"/>
    </row>
    <row r="29" spans="1:19" s="3" customFormat="1" x14ac:dyDescent="0.3">
      <c r="A29" s="53" t="s">
        <v>37</v>
      </c>
      <c r="B29" s="106"/>
      <c r="C29" s="82"/>
      <c r="D29" s="93">
        <f>6-B29</f>
        <v>6</v>
      </c>
      <c r="E29" s="82"/>
      <c r="F29" s="93">
        <f>6-E29</f>
        <v>6</v>
      </c>
      <c r="G29" s="78">
        <f>6-C29</f>
        <v>6</v>
      </c>
      <c r="H29" s="92">
        <f>6-I29</f>
        <v>6</v>
      </c>
      <c r="I29" s="83"/>
      <c r="J29" s="48">
        <f>B29+C29+E29+I29</f>
        <v>0</v>
      </c>
      <c r="K29" s="41">
        <f t="shared" si="0"/>
        <v>24</v>
      </c>
      <c r="M29" s="62">
        <v>4</v>
      </c>
      <c r="N29" s="63">
        <v>5</v>
      </c>
      <c r="P29" s="5"/>
      <c r="Q29" s="5"/>
      <c r="R29" s="5"/>
      <c r="S29" s="5"/>
    </row>
    <row r="30" spans="1:19" s="3" customFormat="1" ht="15" thickBot="1" x14ac:dyDescent="0.35">
      <c r="A30" s="55" t="s">
        <v>38</v>
      </c>
      <c r="B30" s="109">
        <f t="shared" ref="B30:I30" si="8">SUM(B27:B29)</f>
        <v>0</v>
      </c>
      <c r="C30" s="110">
        <f t="shared" si="8"/>
        <v>0</v>
      </c>
      <c r="D30" s="112">
        <f t="shared" si="8"/>
        <v>18</v>
      </c>
      <c r="E30" s="110">
        <f t="shared" si="8"/>
        <v>0</v>
      </c>
      <c r="F30" s="112">
        <f t="shared" si="8"/>
        <v>18</v>
      </c>
      <c r="G30" s="110">
        <f t="shared" si="8"/>
        <v>18</v>
      </c>
      <c r="H30" s="113">
        <f t="shared" si="8"/>
        <v>18</v>
      </c>
      <c r="I30" s="111">
        <f t="shared" si="8"/>
        <v>0</v>
      </c>
      <c r="J30" s="71">
        <f>B30+C30+E30+I30</f>
        <v>0</v>
      </c>
      <c r="K30" s="43">
        <f t="shared" si="0"/>
        <v>72</v>
      </c>
      <c r="L30" s="67"/>
      <c r="M30" s="64">
        <v>8</v>
      </c>
      <c r="N30" s="65">
        <v>7</v>
      </c>
      <c r="P30" s="5"/>
      <c r="Q30" s="5"/>
      <c r="R30" s="5"/>
      <c r="S30" s="5"/>
    </row>
    <row r="31" spans="1:19" s="4" customFormat="1" ht="17.399999999999999" customHeight="1" thickBot="1" x14ac:dyDescent="0.35">
      <c r="A31" s="56" t="s">
        <v>39</v>
      </c>
      <c r="B31" s="37">
        <f t="shared" ref="B31:I31" si="9">SUM(B3:B5)+SUM(B7:B9)+SUM(B11:B13)+SUM(B19:B21)+SUM(B23:B25)+SUM(B27:B29)+SUM(B15:B17)</f>
        <v>72</v>
      </c>
      <c r="C31" s="57">
        <f t="shared" si="9"/>
        <v>72</v>
      </c>
      <c r="D31" s="10">
        <f t="shared" si="9"/>
        <v>72</v>
      </c>
      <c r="E31" s="10">
        <f t="shared" si="9"/>
        <v>72</v>
      </c>
      <c r="F31" s="10">
        <f t="shared" si="9"/>
        <v>72</v>
      </c>
      <c r="G31" s="10">
        <f t="shared" si="9"/>
        <v>72</v>
      </c>
      <c r="H31" s="10">
        <f t="shared" si="9"/>
        <v>72</v>
      </c>
      <c r="I31" s="37">
        <f t="shared" si="9"/>
        <v>0</v>
      </c>
      <c r="J31" s="73">
        <f>SUM(J3:J30)/2</f>
        <v>0</v>
      </c>
      <c r="K31" s="38">
        <f>SUM(B31:I31)</f>
        <v>504</v>
      </c>
      <c r="M31" s="18"/>
      <c r="N31" s="18"/>
      <c r="P31" s="5"/>
      <c r="Q31" s="5"/>
      <c r="R31" s="5"/>
      <c r="S31" s="5"/>
    </row>
    <row r="32" spans="1:19" ht="7.8" customHeight="1" x14ac:dyDescent="0.3">
      <c r="J32" s="58"/>
    </row>
    <row r="33" spans="7:10" x14ac:dyDescent="0.3">
      <c r="G33" s="59" t="s">
        <v>8</v>
      </c>
      <c r="H33" s="50" t="s">
        <v>54</v>
      </c>
      <c r="I33" s="50" t="s">
        <v>55</v>
      </c>
      <c r="J33" s="72">
        <v>252</v>
      </c>
    </row>
  </sheetData>
  <sheetProtection sheet="1" objects="1" scenarios="1" selectLockedCells="1"/>
  <mergeCells count="4">
    <mergeCell ref="M2:N2"/>
    <mergeCell ref="B1:D1"/>
    <mergeCell ref="Q1:R1"/>
    <mergeCell ref="E1:H1"/>
  </mergeCells>
  <pageMargins left="1.1023622047244095" right="0.70866141732283472" top="1.5354330708661419" bottom="0.74803149606299213" header="0.70866141732283472" footer="0.31496062992125984"/>
  <pageSetup paperSize="9" orientation="portrait" r:id="rId1"/>
  <headerFooter>
    <oddHeader xml:space="preserve">&amp;C&amp;"-,Fed"&amp;16Resultat af bridgeturnering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33"/>
  <sheetViews>
    <sheetView workbookViewId="0">
      <selection activeCell="C3" sqref="C3"/>
    </sheetView>
  </sheetViews>
  <sheetFormatPr defaultRowHeight="14.4" x14ac:dyDescent="0.3"/>
  <cols>
    <col min="1" max="1" width="8.88671875" style="1"/>
    <col min="2" max="8" width="6" style="1" customWidth="1"/>
    <col min="9" max="9" width="6" style="2" customWidth="1"/>
    <col min="10" max="10" width="5.77734375" style="17" customWidth="1"/>
    <col min="11" max="11" width="6.77734375" style="17" customWidth="1"/>
    <col min="12" max="12" width="2.77734375" customWidth="1"/>
    <col min="13" max="13" width="3.33203125" style="17" customWidth="1"/>
    <col min="14" max="14" width="3.21875" style="17" customWidth="1"/>
    <col min="15" max="15" width="6.6640625" customWidth="1"/>
    <col min="16" max="16" width="8.88671875" style="5"/>
    <col min="17" max="17" width="34.33203125" style="5" customWidth="1"/>
    <col min="18" max="18" width="7.33203125" style="5" customWidth="1"/>
    <col min="19" max="19" width="10.6640625" style="5" customWidth="1"/>
  </cols>
  <sheetData>
    <row r="1" spans="1:19" ht="18" customHeight="1" thickBot="1" x14ac:dyDescent="0.35">
      <c r="A1" s="49" t="s">
        <v>52</v>
      </c>
      <c r="B1" s="128">
        <v>44953</v>
      </c>
      <c r="C1" s="129"/>
      <c r="D1" s="129"/>
      <c r="E1" s="130" t="str">
        <f>"Format: dd-mm-åååå"</f>
        <v>Format: dd-mm-åååå</v>
      </c>
      <c r="F1" s="130"/>
      <c r="G1" s="130"/>
      <c r="H1" s="130"/>
      <c r="I1" s="134"/>
      <c r="J1" s="132" t="s">
        <v>58</v>
      </c>
      <c r="K1" s="133"/>
      <c r="P1" s="56" t="s">
        <v>52</v>
      </c>
      <c r="Q1" s="131">
        <f>B1</f>
        <v>44953</v>
      </c>
      <c r="R1" s="131"/>
      <c r="S1" s="68" t="s">
        <v>56</v>
      </c>
    </row>
    <row r="2" spans="1:19" ht="16.8" customHeight="1" thickBot="1" x14ac:dyDescent="0.35">
      <c r="A2" s="6" t="s">
        <v>12</v>
      </c>
      <c r="B2" s="7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9" t="s">
        <v>7</v>
      </c>
      <c r="J2" s="45" t="s">
        <v>53</v>
      </c>
      <c r="K2" s="38" t="s">
        <v>8</v>
      </c>
      <c r="M2" s="126" t="s">
        <v>14</v>
      </c>
      <c r="N2" s="127"/>
      <c r="P2" s="56" t="s">
        <v>40</v>
      </c>
      <c r="Q2" s="69" t="s">
        <v>51</v>
      </c>
      <c r="R2" s="69" t="s">
        <v>49</v>
      </c>
      <c r="S2" s="68" t="s">
        <v>50</v>
      </c>
    </row>
    <row r="3" spans="1:19" x14ac:dyDescent="0.3">
      <c r="A3" s="13" t="s">
        <v>9</v>
      </c>
      <c r="B3" s="76">
        <f>6-I3</f>
        <v>6</v>
      </c>
      <c r="C3" s="77"/>
      <c r="D3" s="77"/>
      <c r="E3" s="78">
        <f>6-C3</f>
        <v>6</v>
      </c>
      <c r="F3" s="77"/>
      <c r="G3" s="78">
        <f>6-F3</f>
        <v>6</v>
      </c>
      <c r="H3" s="78">
        <f>6-D3</f>
        <v>6</v>
      </c>
      <c r="I3" s="79"/>
      <c r="J3" s="115">
        <f>C3+D3+F3+I3</f>
        <v>0</v>
      </c>
      <c r="K3" s="116">
        <f>SUM(B3:I3)</f>
        <v>24</v>
      </c>
      <c r="M3" s="60">
        <v>2</v>
      </c>
      <c r="N3" s="61">
        <v>4</v>
      </c>
      <c r="P3" s="20"/>
      <c r="Q3" s="21"/>
      <c r="R3" s="22"/>
      <c r="S3" s="23"/>
    </row>
    <row r="4" spans="1:19" x14ac:dyDescent="0.3">
      <c r="A4" s="14" t="s">
        <v>10</v>
      </c>
      <c r="B4" s="76">
        <f>6-I4</f>
        <v>6</v>
      </c>
      <c r="C4" s="80"/>
      <c r="D4" s="80"/>
      <c r="E4" s="78">
        <f>6-C4</f>
        <v>6</v>
      </c>
      <c r="F4" s="80"/>
      <c r="G4" s="78">
        <f>6-F4</f>
        <v>6</v>
      </c>
      <c r="H4" s="78">
        <f>6-D4</f>
        <v>6</v>
      </c>
      <c r="I4" s="81"/>
      <c r="J4" s="117">
        <f>C4+D4+F4+I4</f>
        <v>0</v>
      </c>
      <c r="K4" s="118">
        <f t="shared" ref="K4:K30" si="0">SUM(B4:I4)</f>
        <v>24</v>
      </c>
      <c r="M4" s="62">
        <v>3</v>
      </c>
      <c r="N4" s="63">
        <v>7</v>
      </c>
      <c r="P4" s="11" t="s">
        <v>41</v>
      </c>
      <c r="Q4" s="19"/>
      <c r="R4" s="12">
        <f>B31</f>
        <v>72</v>
      </c>
      <c r="S4" s="114"/>
    </row>
    <row r="5" spans="1:19" x14ac:dyDescent="0.3">
      <c r="A5" s="15" t="s">
        <v>11</v>
      </c>
      <c r="B5" s="76">
        <f>6-I5</f>
        <v>6</v>
      </c>
      <c r="C5" s="82"/>
      <c r="D5" s="82"/>
      <c r="E5" s="78">
        <f>6-C5</f>
        <v>6</v>
      </c>
      <c r="F5" s="82"/>
      <c r="G5" s="78">
        <f>6-F5</f>
        <v>6</v>
      </c>
      <c r="H5" s="78">
        <f>6-D5</f>
        <v>6</v>
      </c>
      <c r="I5" s="83"/>
      <c r="J5" s="119">
        <f>C5+D5+F5+I5</f>
        <v>0</v>
      </c>
      <c r="K5" s="120">
        <f t="shared" si="0"/>
        <v>24</v>
      </c>
      <c r="M5" s="62">
        <v>5</v>
      </c>
      <c r="N5" s="63">
        <v>6</v>
      </c>
      <c r="P5" s="24"/>
      <c r="Q5" s="25"/>
      <c r="R5" s="25"/>
      <c r="S5" s="26"/>
    </row>
    <row r="6" spans="1:19" x14ac:dyDescent="0.3">
      <c r="A6" s="16" t="s">
        <v>13</v>
      </c>
      <c r="B6" s="84">
        <f>SUM(B3:B5)</f>
        <v>18</v>
      </c>
      <c r="C6" s="85">
        <f t="shared" ref="C6:I6" si="1">SUM(C3:C5)</f>
        <v>0</v>
      </c>
      <c r="D6" s="85">
        <f t="shared" si="1"/>
        <v>0</v>
      </c>
      <c r="E6" s="85">
        <f t="shared" si="1"/>
        <v>18</v>
      </c>
      <c r="F6" s="85">
        <f t="shared" si="1"/>
        <v>0</v>
      </c>
      <c r="G6" s="85">
        <f t="shared" si="1"/>
        <v>18</v>
      </c>
      <c r="H6" s="85">
        <f t="shared" si="1"/>
        <v>18</v>
      </c>
      <c r="I6" s="86">
        <f t="shared" si="1"/>
        <v>0</v>
      </c>
      <c r="J6" s="121">
        <f>C6+D6+F6+I6</f>
        <v>0</v>
      </c>
      <c r="K6" s="122">
        <f>SUM(B6:J6)</f>
        <v>72</v>
      </c>
      <c r="L6" s="66"/>
      <c r="M6" s="64">
        <v>8</v>
      </c>
      <c r="N6" s="65">
        <v>1</v>
      </c>
      <c r="P6" s="27"/>
      <c r="Q6" s="21"/>
      <c r="R6" s="21"/>
      <c r="S6" s="23"/>
    </row>
    <row r="7" spans="1:19" s="3" customFormat="1" x14ac:dyDescent="0.3">
      <c r="A7" s="51" t="s">
        <v>15</v>
      </c>
      <c r="B7" s="87">
        <f>6-E7</f>
        <v>6</v>
      </c>
      <c r="C7" s="88">
        <f>6-I7</f>
        <v>6</v>
      </c>
      <c r="D7" s="89"/>
      <c r="E7" s="89"/>
      <c r="F7" s="90">
        <f>6-D7</f>
        <v>6</v>
      </c>
      <c r="G7" s="89"/>
      <c r="H7" s="88">
        <f>6-G7</f>
        <v>6</v>
      </c>
      <c r="I7" s="91"/>
      <c r="J7" s="115">
        <f>D7+E7+G7+I7</f>
        <v>0</v>
      </c>
      <c r="K7" s="116">
        <f t="shared" si="0"/>
        <v>24</v>
      </c>
      <c r="M7" s="62">
        <v>3</v>
      </c>
      <c r="N7" s="63">
        <v>5</v>
      </c>
      <c r="P7" s="11" t="s">
        <v>42</v>
      </c>
      <c r="Q7" s="19"/>
      <c r="R7" s="12">
        <f>C31</f>
        <v>72</v>
      </c>
      <c r="S7" s="114"/>
    </row>
    <row r="8" spans="1:19" s="3" customFormat="1" x14ac:dyDescent="0.3">
      <c r="A8" s="52" t="s">
        <v>16</v>
      </c>
      <c r="B8" s="76">
        <f>6-E8</f>
        <v>6</v>
      </c>
      <c r="C8" s="92">
        <f>6-I8</f>
        <v>6</v>
      </c>
      <c r="D8" s="80"/>
      <c r="E8" s="80"/>
      <c r="F8" s="93">
        <f>6-D8</f>
        <v>6</v>
      </c>
      <c r="G8" s="80"/>
      <c r="H8" s="92">
        <f>6-G8</f>
        <v>6</v>
      </c>
      <c r="I8" s="81"/>
      <c r="J8" s="117">
        <f>D8+E8+G8+I8</f>
        <v>0</v>
      </c>
      <c r="K8" s="118">
        <f t="shared" si="0"/>
        <v>24</v>
      </c>
      <c r="M8" s="62">
        <v>4</v>
      </c>
      <c r="N8" s="63">
        <v>1</v>
      </c>
      <c r="P8" s="27"/>
      <c r="Q8" s="22"/>
      <c r="R8" s="22"/>
      <c r="S8" s="28"/>
    </row>
    <row r="9" spans="1:19" s="3" customFormat="1" x14ac:dyDescent="0.3">
      <c r="A9" s="53" t="s">
        <v>17</v>
      </c>
      <c r="B9" s="76">
        <f>6-E9</f>
        <v>6</v>
      </c>
      <c r="C9" s="92">
        <f>6-I9</f>
        <v>6</v>
      </c>
      <c r="D9" s="82"/>
      <c r="E9" s="82"/>
      <c r="F9" s="93">
        <f>6-D9</f>
        <v>6</v>
      </c>
      <c r="G9" s="82"/>
      <c r="H9" s="92">
        <f>6-G9</f>
        <v>6</v>
      </c>
      <c r="I9" s="83"/>
      <c r="J9" s="119">
        <f>D9+E9+G9+I9</f>
        <v>0</v>
      </c>
      <c r="K9" s="120">
        <f t="shared" si="0"/>
        <v>24</v>
      </c>
      <c r="M9" s="62">
        <v>6</v>
      </c>
      <c r="N9" s="63">
        <v>7</v>
      </c>
      <c r="P9" s="29"/>
      <c r="Q9" s="30"/>
      <c r="R9" s="30"/>
      <c r="S9" s="31"/>
    </row>
    <row r="10" spans="1:19" s="3" customFormat="1" x14ac:dyDescent="0.3">
      <c r="A10" s="54" t="s">
        <v>18</v>
      </c>
      <c r="B10" s="108">
        <f t="shared" ref="B10:I10" si="2">SUM(B7:B9)</f>
        <v>18</v>
      </c>
      <c r="C10" s="103">
        <f t="shared" si="2"/>
        <v>18</v>
      </c>
      <c r="D10" s="94">
        <f t="shared" si="2"/>
        <v>0</v>
      </c>
      <c r="E10" s="94">
        <f t="shared" si="2"/>
        <v>0</v>
      </c>
      <c r="F10" s="95">
        <f t="shared" si="2"/>
        <v>18</v>
      </c>
      <c r="G10" s="94">
        <f t="shared" si="2"/>
        <v>0</v>
      </c>
      <c r="H10" s="103">
        <f t="shared" si="2"/>
        <v>18</v>
      </c>
      <c r="I10" s="95">
        <f t="shared" si="2"/>
        <v>0</v>
      </c>
      <c r="J10" s="121">
        <f>D10+E10+G10+I10</f>
        <v>0</v>
      </c>
      <c r="K10" s="122">
        <f t="shared" si="0"/>
        <v>72</v>
      </c>
      <c r="L10" s="67"/>
      <c r="M10" s="64">
        <v>8</v>
      </c>
      <c r="N10" s="65">
        <v>2</v>
      </c>
      <c r="P10" s="11" t="s">
        <v>43</v>
      </c>
      <c r="Q10" s="19"/>
      <c r="R10" s="12">
        <f>D31</f>
        <v>72</v>
      </c>
      <c r="S10" s="114"/>
    </row>
    <row r="11" spans="1:19" s="3" customFormat="1" x14ac:dyDescent="0.3">
      <c r="A11" s="51" t="s">
        <v>19</v>
      </c>
      <c r="B11" s="76">
        <f>6-H11</f>
        <v>6</v>
      </c>
      <c r="C11" s="96">
        <f>6-F11</f>
        <v>6</v>
      </c>
      <c r="D11" s="92">
        <f>6-I11</f>
        <v>6</v>
      </c>
      <c r="E11" s="89"/>
      <c r="F11" s="97"/>
      <c r="G11" s="78">
        <f>6-E11</f>
        <v>6</v>
      </c>
      <c r="H11" s="98"/>
      <c r="I11" s="91"/>
      <c r="J11" s="115">
        <f>E11+F11+H11+I11</f>
        <v>0</v>
      </c>
      <c r="K11" s="116">
        <f t="shared" si="0"/>
        <v>24</v>
      </c>
      <c r="M11" s="62">
        <v>4</v>
      </c>
      <c r="N11" s="63">
        <v>6</v>
      </c>
      <c r="P11" s="24"/>
      <c r="Q11" s="32"/>
      <c r="R11" s="32"/>
      <c r="S11" s="33"/>
    </row>
    <row r="12" spans="1:19" s="3" customFormat="1" x14ac:dyDescent="0.3">
      <c r="A12" s="52" t="s">
        <v>20</v>
      </c>
      <c r="B12" s="76">
        <f>6-H12</f>
        <v>6</v>
      </c>
      <c r="C12" s="78">
        <f>6-F12</f>
        <v>6</v>
      </c>
      <c r="D12" s="92">
        <f>6-I12</f>
        <v>6</v>
      </c>
      <c r="E12" s="80"/>
      <c r="F12" s="99"/>
      <c r="G12" s="78">
        <f>6-E12</f>
        <v>6</v>
      </c>
      <c r="H12" s="100"/>
      <c r="I12" s="81"/>
      <c r="J12" s="117">
        <f>E12+F12+H12+I12</f>
        <v>0</v>
      </c>
      <c r="K12" s="118">
        <f t="shared" si="0"/>
        <v>24</v>
      </c>
      <c r="M12" s="62">
        <v>5</v>
      </c>
      <c r="N12" s="63">
        <v>2</v>
      </c>
      <c r="P12" s="27"/>
      <c r="Q12" s="22"/>
      <c r="R12" s="22"/>
      <c r="S12" s="28"/>
    </row>
    <row r="13" spans="1:19" s="3" customFormat="1" x14ac:dyDescent="0.3">
      <c r="A13" s="53" t="s">
        <v>21</v>
      </c>
      <c r="B13" s="76">
        <f>6-H13</f>
        <v>6</v>
      </c>
      <c r="C13" s="78">
        <f>6-F13</f>
        <v>6</v>
      </c>
      <c r="D13" s="92">
        <f>6-I13</f>
        <v>6</v>
      </c>
      <c r="E13" s="82"/>
      <c r="F13" s="101"/>
      <c r="G13" s="78">
        <f>6-E13</f>
        <v>6</v>
      </c>
      <c r="H13" s="102"/>
      <c r="I13" s="83"/>
      <c r="J13" s="119">
        <f>E13+F13+H13+I13</f>
        <v>0</v>
      </c>
      <c r="K13" s="120">
        <f t="shared" si="0"/>
        <v>24</v>
      </c>
      <c r="M13" s="62">
        <v>7</v>
      </c>
      <c r="N13" s="63">
        <v>1</v>
      </c>
      <c r="P13" s="11" t="s">
        <v>44</v>
      </c>
      <c r="Q13" s="19"/>
      <c r="R13" s="12">
        <f>E31</f>
        <v>72</v>
      </c>
      <c r="S13" s="114"/>
    </row>
    <row r="14" spans="1:19" s="3" customFormat="1" x14ac:dyDescent="0.3">
      <c r="A14" s="54" t="s">
        <v>22</v>
      </c>
      <c r="B14" s="108">
        <f>SUM(B11:B13)</f>
        <v>18</v>
      </c>
      <c r="C14" s="94">
        <f t="shared" ref="C14:I14" si="3">SUM(C11:C13)</f>
        <v>18</v>
      </c>
      <c r="D14" s="95">
        <f t="shared" si="3"/>
        <v>18</v>
      </c>
      <c r="E14" s="94">
        <f t="shared" si="3"/>
        <v>0</v>
      </c>
      <c r="F14" s="95">
        <f t="shared" si="3"/>
        <v>0</v>
      </c>
      <c r="G14" s="94">
        <f t="shared" si="3"/>
        <v>18</v>
      </c>
      <c r="H14" s="103">
        <f t="shared" si="3"/>
        <v>0</v>
      </c>
      <c r="I14" s="95">
        <f t="shared" si="3"/>
        <v>0</v>
      </c>
      <c r="J14" s="121">
        <f>E14+F14+H14+I14</f>
        <v>0</v>
      </c>
      <c r="K14" s="122">
        <f t="shared" si="0"/>
        <v>72</v>
      </c>
      <c r="L14" s="67"/>
      <c r="M14" s="64">
        <v>8</v>
      </c>
      <c r="N14" s="65">
        <v>3</v>
      </c>
      <c r="P14" s="27"/>
      <c r="Q14" s="22"/>
      <c r="R14" s="22"/>
      <c r="S14" s="28"/>
    </row>
    <row r="15" spans="1:19" s="3" customFormat="1" x14ac:dyDescent="0.3">
      <c r="A15" s="51" t="s">
        <v>23</v>
      </c>
      <c r="B15" s="104"/>
      <c r="C15" s="78">
        <f>6-B15</f>
        <v>6</v>
      </c>
      <c r="D15" s="93">
        <f>6-G15</f>
        <v>6</v>
      </c>
      <c r="E15" s="78">
        <f>6-I15</f>
        <v>6</v>
      </c>
      <c r="F15" s="91"/>
      <c r="G15" s="89"/>
      <c r="H15" s="92">
        <f>6-F15</f>
        <v>6</v>
      </c>
      <c r="I15" s="91"/>
      <c r="J15" s="115">
        <f>B15+F15+G15+I15</f>
        <v>0</v>
      </c>
      <c r="K15" s="116">
        <f t="shared" si="0"/>
        <v>24</v>
      </c>
      <c r="M15" s="62">
        <v>1</v>
      </c>
      <c r="N15" s="63">
        <v>2</v>
      </c>
      <c r="P15" s="29"/>
      <c r="Q15" s="30"/>
      <c r="R15" s="30"/>
      <c r="S15" s="31"/>
    </row>
    <row r="16" spans="1:19" s="3" customFormat="1" x14ac:dyDescent="0.3">
      <c r="A16" s="52" t="s">
        <v>24</v>
      </c>
      <c r="B16" s="105"/>
      <c r="C16" s="78">
        <f>6-B16</f>
        <v>6</v>
      </c>
      <c r="D16" s="93">
        <f>6-G16</f>
        <v>6</v>
      </c>
      <c r="E16" s="78">
        <f>6-I16</f>
        <v>6</v>
      </c>
      <c r="F16" s="81"/>
      <c r="G16" s="80"/>
      <c r="H16" s="92">
        <f>6-F16</f>
        <v>6</v>
      </c>
      <c r="I16" s="81"/>
      <c r="J16" s="117">
        <f>B16+F16+G16+I16</f>
        <v>0</v>
      </c>
      <c r="K16" s="118">
        <f t="shared" si="0"/>
        <v>24</v>
      </c>
      <c r="M16" s="62">
        <v>5</v>
      </c>
      <c r="N16" s="63">
        <v>7</v>
      </c>
      <c r="P16" s="11" t="s">
        <v>45</v>
      </c>
      <c r="Q16" s="19"/>
      <c r="R16" s="12">
        <f>F31</f>
        <v>72</v>
      </c>
      <c r="S16" s="114"/>
    </row>
    <row r="17" spans="1:19" s="3" customFormat="1" x14ac:dyDescent="0.3">
      <c r="A17" s="53" t="s">
        <v>25</v>
      </c>
      <c r="B17" s="106"/>
      <c r="C17" s="78">
        <f>6-B17</f>
        <v>6</v>
      </c>
      <c r="D17" s="93">
        <f>6-G17</f>
        <v>6</v>
      </c>
      <c r="E17" s="78">
        <f>6-I17</f>
        <v>6</v>
      </c>
      <c r="F17" s="107"/>
      <c r="G17" s="82"/>
      <c r="H17" s="92">
        <f>6-F17</f>
        <v>6</v>
      </c>
      <c r="I17" s="83"/>
      <c r="J17" s="119">
        <f>B17+F17+G17+I17</f>
        <v>0</v>
      </c>
      <c r="K17" s="120">
        <f t="shared" si="0"/>
        <v>24</v>
      </c>
      <c r="M17" s="62">
        <v>6</v>
      </c>
      <c r="N17" s="63">
        <v>3</v>
      </c>
      <c r="P17" s="24"/>
      <c r="Q17" s="32"/>
      <c r="R17" s="32"/>
      <c r="S17" s="33"/>
    </row>
    <row r="18" spans="1:19" s="3" customFormat="1" x14ac:dyDescent="0.3">
      <c r="A18" s="54" t="s">
        <v>26</v>
      </c>
      <c r="B18" s="108">
        <f t="shared" ref="B18:I18" si="4">SUM(B15:B17)</f>
        <v>0</v>
      </c>
      <c r="C18" s="94">
        <f t="shared" si="4"/>
        <v>18</v>
      </c>
      <c r="D18" s="95">
        <f t="shared" si="4"/>
        <v>18</v>
      </c>
      <c r="E18" s="94">
        <f t="shared" si="4"/>
        <v>18</v>
      </c>
      <c r="F18" s="95">
        <f t="shared" si="4"/>
        <v>0</v>
      </c>
      <c r="G18" s="94">
        <f t="shared" si="4"/>
        <v>0</v>
      </c>
      <c r="H18" s="103">
        <f t="shared" si="4"/>
        <v>18</v>
      </c>
      <c r="I18" s="95">
        <f t="shared" si="4"/>
        <v>0</v>
      </c>
      <c r="J18" s="121">
        <f>B18+F18+G18+I18</f>
        <v>0</v>
      </c>
      <c r="K18" s="122">
        <f t="shared" si="0"/>
        <v>72</v>
      </c>
      <c r="L18" s="67"/>
      <c r="M18" s="64">
        <v>8</v>
      </c>
      <c r="N18" s="65">
        <v>4</v>
      </c>
      <c r="P18" s="27"/>
      <c r="Q18" s="22"/>
      <c r="R18" s="22"/>
      <c r="S18" s="28"/>
    </row>
    <row r="19" spans="1:19" s="3" customFormat="1" x14ac:dyDescent="0.3">
      <c r="A19" s="51" t="s">
        <v>27</v>
      </c>
      <c r="B19" s="76">
        <f>6-G19</f>
        <v>6</v>
      </c>
      <c r="C19" s="89"/>
      <c r="D19" s="93">
        <f>6-C19</f>
        <v>6</v>
      </c>
      <c r="E19" s="78">
        <f t="shared" ref="E19:F21" si="5">6-H19</f>
        <v>6</v>
      </c>
      <c r="F19" s="93">
        <f t="shared" si="5"/>
        <v>6</v>
      </c>
      <c r="G19" s="89"/>
      <c r="H19" s="98"/>
      <c r="I19" s="91"/>
      <c r="J19" s="115">
        <f>C19+G19+H19+I19</f>
        <v>0</v>
      </c>
      <c r="K19" s="116">
        <f t="shared" si="0"/>
        <v>24</v>
      </c>
      <c r="M19" s="62">
        <v>2</v>
      </c>
      <c r="N19" s="63">
        <v>3</v>
      </c>
      <c r="P19" s="11" t="s">
        <v>46</v>
      </c>
      <c r="Q19" s="19"/>
      <c r="R19" s="12">
        <f>G31</f>
        <v>72</v>
      </c>
      <c r="S19" s="114"/>
    </row>
    <row r="20" spans="1:19" s="3" customFormat="1" x14ac:dyDescent="0.3">
      <c r="A20" s="52" t="s">
        <v>28</v>
      </c>
      <c r="B20" s="76">
        <f>6-G20</f>
        <v>6</v>
      </c>
      <c r="C20" s="80"/>
      <c r="D20" s="93">
        <f>6-C20</f>
        <v>6</v>
      </c>
      <c r="E20" s="78">
        <f t="shared" si="5"/>
        <v>6</v>
      </c>
      <c r="F20" s="93">
        <f t="shared" si="5"/>
        <v>6</v>
      </c>
      <c r="G20" s="80"/>
      <c r="H20" s="100"/>
      <c r="I20" s="81"/>
      <c r="J20" s="117">
        <f>C20+G20+H20+I20</f>
        <v>0</v>
      </c>
      <c r="K20" s="118">
        <f t="shared" si="0"/>
        <v>24</v>
      </c>
      <c r="M20" s="62">
        <v>6</v>
      </c>
      <c r="N20" s="63">
        <v>1</v>
      </c>
      <c r="P20" s="27"/>
      <c r="Q20" s="22"/>
      <c r="R20" s="22"/>
      <c r="S20" s="28"/>
    </row>
    <row r="21" spans="1:19" s="3" customFormat="1" x14ac:dyDescent="0.3">
      <c r="A21" s="53" t="s">
        <v>29</v>
      </c>
      <c r="B21" s="76">
        <f>6-G21</f>
        <v>6</v>
      </c>
      <c r="C21" s="82"/>
      <c r="D21" s="93">
        <f>6-C21</f>
        <v>6</v>
      </c>
      <c r="E21" s="78">
        <f t="shared" si="5"/>
        <v>6</v>
      </c>
      <c r="F21" s="93">
        <f t="shared" si="5"/>
        <v>6</v>
      </c>
      <c r="G21" s="82"/>
      <c r="H21" s="102"/>
      <c r="I21" s="83"/>
      <c r="J21" s="119">
        <f>C21+G21+H21+I21</f>
        <v>0</v>
      </c>
      <c r="K21" s="120">
        <f t="shared" si="0"/>
        <v>24</v>
      </c>
      <c r="M21" s="62">
        <v>7</v>
      </c>
      <c r="N21" s="63">
        <v>4</v>
      </c>
      <c r="P21" s="29"/>
      <c r="Q21" s="30"/>
      <c r="R21" s="30"/>
      <c r="S21" s="31"/>
    </row>
    <row r="22" spans="1:19" s="3" customFormat="1" x14ac:dyDescent="0.3">
      <c r="A22" s="54" t="s">
        <v>30</v>
      </c>
      <c r="B22" s="108">
        <f t="shared" ref="B22:I22" si="6">SUM(B19:B21)</f>
        <v>18</v>
      </c>
      <c r="C22" s="94">
        <f t="shared" si="6"/>
        <v>0</v>
      </c>
      <c r="D22" s="95">
        <f t="shared" si="6"/>
        <v>18</v>
      </c>
      <c r="E22" s="94">
        <f t="shared" si="6"/>
        <v>18</v>
      </c>
      <c r="F22" s="95">
        <f t="shared" si="6"/>
        <v>18</v>
      </c>
      <c r="G22" s="94">
        <f t="shared" si="6"/>
        <v>0</v>
      </c>
      <c r="H22" s="103">
        <f t="shared" si="6"/>
        <v>0</v>
      </c>
      <c r="I22" s="95">
        <f t="shared" si="6"/>
        <v>0</v>
      </c>
      <c r="J22" s="121">
        <f>C22+G22+H22+I22</f>
        <v>0</v>
      </c>
      <c r="K22" s="122">
        <f t="shared" si="0"/>
        <v>72</v>
      </c>
      <c r="L22" s="67"/>
      <c r="M22" s="64">
        <v>8</v>
      </c>
      <c r="N22" s="65">
        <v>5</v>
      </c>
      <c r="P22" s="11" t="s">
        <v>47</v>
      </c>
      <c r="Q22" s="19"/>
      <c r="R22" s="12">
        <f>H31</f>
        <v>72</v>
      </c>
      <c r="S22" s="114"/>
    </row>
    <row r="23" spans="1:19" s="3" customFormat="1" x14ac:dyDescent="0.3">
      <c r="A23" s="51" t="s">
        <v>31</v>
      </c>
      <c r="B23" s="104"/>
      <c r="C23" s="78">
        <f>6-H23</f>
        <v>6</v>
      </c>
      <c r="D23" s="91"/>
      <c r="E23" s="78">
        <f>6-D23</f>
        <v>6</v>
      </c>
      <c r="F23" s="93">
        <f>6-B23</f>
        <v>6</v>
      </c>
      <c r="G23" s="78">
        <f>6-I23</f>
        <v>6</v>
      </c>
      <c r="H23" s="98"/>
      <c r="I23" s="91"/>
      <c r="J23" s="115">
        <f>B23+D23+H23+I23</f>
        <v>0</v>
      </c>
      <c r="K23" s="116">
        <f t="shared" si="0"/>
        <v>24</v>
      </c>
      <c r="M23" s="62">
        <v>1</v>
      </c>
      <c r="N23" s="63">
        <v>5</v>
      </c>
      <c r="P23" s="24"/>
      <c r="Q23" s="32"/>
      <c r="R23" s="32"/>
      <c r="S23" s="33"/>
    </row>
    <row r="24" spans="1:19" s="3" customFormat="1" x14ac:dyDescent="0.3">
      <c r="A24" s="52" t="s">
        <v>32</v>
      </c>
      <c r="B24" s="105"/>
      <c r="C24" s="78">
        <f>6-H24</f>
        <v>6</v>
      </c>
      <c r="D24" s="81"/>
      <c r="E24" s="78">
        <f>6-D24</f>
        <v>6</v>
      </c>
      <c r="F24" s="93">
        <f>6-B24</f>
        <v>6</v>
      </c>
      <c r="G24" s="78">
        <f>6-I24</f>
        <v>6</v>
      </c>
      <c r="H24" s="100"/>
      <c r="I24" s="81"/>
      <c r="J24" s="117">
        <f>B24+D24+H24+I24</f>
        <v>0</v>
      </c>
      <c r="K24" s="118">
        <f t="shared" si="0"/>
        <v>24</v>
      </c>
      <c r="M24" s="62">
        <v>3</v>
      </c>
      <c r="N24" s="63">
        <v>4</v>
      </c>
      <c r="P24" s="27"/>
      <c r="Q24" s="22"/>
      <c r="R24" s="22"/>
      <c r="S24" s="28"/>
    </row>
    <row r="25" spans="1:19" s="3" customFormat="1" x14ac:dyDescent="0.3">
      <c r="A25" s="53" t="s">
        <v>33</v>
      </c>
      <c r="B25" s="106"/>
      <c r="C25" s="78">
        <f>6-H25</f>
        <v>6</v>
      </c>
      <c r="D25" s="107"/>
      <c r="E25" s="78">
        <f>6-D25</f>
        <v>6</v>
      </c>
      <c r="F25" s="93">
        <f>6-B25</f>
        <v>6</v>
      </c>
      <c r="G25" s="78">
        <f>6-I25</f>
        <v>6</v>
      </c>
      <c r="H25" s="102"/>
      <c r="I25" s="83"/>
      <c r="J25" s="119">
        <f>B25+D25+H25+I25</f>
        <v>0</v>
      </c>
      <c r="K25" s="120">
        <f t="shared" si="0"/>
        <v>24</v>
      </c>
      <c r="M25" s="62">
        <v>7</v>
      </c>
      <c r="N25" s="63">
        <v>2</v>
      </c>
      <c r="P25" s="11" t="s">
        <v>48</v>
      </c>
      <c r="Q25" s="19" t="s">
        <v>57</v>
      </c>
      <c r="R25" s="12">
        <f>I31</f>
        <v>0</v>
      </c>
      <c r="S25" s="114"/>
    </row>
    <row r="26" spans="1:19" s="3" customFormat="1" ht="15" thickBot="1" x14ac:dyDescent="0.35">
      <c r="A26" s="54" t="s">
        <v>36</v>
      </c>
      <c r="B26" s="108">
        <f t="shared" ref="B26:I26" si="7">SUM(B23:B25)</f>
        <v>0</v>
      </c>
      <c r="C26" s="94">
        <f t="shared" si="7"/>
        <v>18</v>
      </c>
      <c r="D26" s="95">
        <f t="shared" si="7"/>
        <v>0</v>
      </c>
      <c r="E26" s="94">
        <f t="shared" si="7"/>
        <v>18</v>
      </c>
      <c r="F26" s="95">
        <f t="shared" si="7"/>
        <v>18</v>
      </c>
      <c r="G26" s="94">
        <f t="shared" si="7"/>
        <v>18</v>
      </c>
      <c r="H26" s="103">
        <f t="shared" si="7"/>
        <v>0</v>
      </c>
      <c r="I26" s="95">
        <f t="shared" si="7"/>
        <v>0</v>
      </c>
      <c r="J26" s="121">
        <f>B26+D26+H26+I26</f>
        <v>0</v>
      </c>
      <c r="K26" s="122">
        <f t="shared" si="0"/>
        <v>72</v>
      </c>
      <c r="L26" s="67"/>
      <c r="M26" s="64">
        <v>8</v>
      </c>
      <c r="N26" s="65">
        <v>6</v>
      </c>
      <c r="P26" s="34"/>
      <c r="Q26" s="35"/>
      <c r="R26" s="35"/>
      <c r="S26" s="36"/>
    </row>
    <row r="27" spans="1:19" s="3" customFormat="1" x14ac:dyDescent="0.3">
      <c r="A27" s="51" t="s">
        <v>34</v>
      </c>
      <c r="B27" s="104"/>
      <c r="C27" s="89"/>
      <c r="D27" s="93">
        <f>6-B27</f>
        <v>6</v>
      </c>
      <c r="E27" s="89"/>
      <c r="F27" s="93">
        <f>6-E27</f>
        <v>6</v>
      </c>
      <c r="G27" s="78">
        <f>6-C27</f>
        <v>6</v>
      </c>
      <c r="H27" s="92">
        <f>6-I27</f>
        <v>6</v>
      </c>
      <c r="I27" s="91"/>
      <c r="J27" s="115">
        <f>B27+C27+E27+I27</f>
        <v>0</v>
      </c>
      <c r="K27" s="116">
        <f t="shared" si="0"/>
        <v>24</v>
      </c>
      <c r="M27" s="62">
        <v>1</v>
      </c>
      <c r="N27" s="63">
        <v>3</v>
      </c>
      <c r="P27" s="5"/>
      <c r="Q27" s="5"/>
      <c r="R27" s="5"/>
      <c r="S27" s="5"/>
    </row>
    <row r="28" spans="1:19" s="3" customFormat="1" x14ac:dyDescent="0.3">
      <c r="A28" s="52" t="s">
        <v>35</v>
      </c>
      <c r="B28" s="105"/>
      <c r="C28" s="80"/>
      <c r="D28" s="93">
        <f>6-B28</f>
        <v>6</v>
      </c>
      <c r="E28" s="80"/>
      <c r="F28" s="93">
        <f>6-E28</f>
        <v>6</v>
      </c>
      <c r="G28" s="78">
        <f>6-C28</f>
        <v>6</v>
      </c>
      <c r="H28" s="92">
        <f>6-I28</f>
        <v>6</v>
      </c>
      <c r="I28" s="81"/>
      <c r="J28" s="117">
        <f>B28+C28+E28+I28</f>
        <v>0</v>
      </c>
      <c r="K28" s="118">
        <f t="shared" si="0"/>
        <v>24</v>
      </c>
      <c r="M28" s="62">
        <v>2</v>
      </c>
      <c r="N28" s="63">
        <v>6</v>
      </c>
      <c r="P28" s="74" t="s">
        <v>8</v>
      </c>
      <c r="Q28" s="74"/>
      <c r="R28" s="74">
        <f>SUM(R4:R25)</f>
        <v>504</v>
      </c>
      <c r="S28" s="75"/>
    </row>
    <row r="29" spans="1:19" s="3" customFormat="1" x14ac:dyDescent="0.3">
      <c r="A29" s="53" t="s">
        <v>37</v>
      </c>
      <c r="B29" s="106"/>
      <c r="C29" s="82"/>
      <c r="D29" s="93">
        <f>6-B29</f>
        <v>6</v>
      </c>
      <c r="E29" s="82"/>
      <c r="F29" s="93">
        <f>6-E29</f>
        <v>6</v>
      </c>
      <c r="G29" s="78">
        <f>6-C29</f>
        <v>6</v>
      </c>
      <c r="H29" s="92">
        <f>6-I29</f>
        <v>6</v>
      </c>
      <c r="I29" s="83"/>
      <c r="J29" s="119">
        <f>B29+C29+E29+I29</f>
        <v>0</v>
      </c>
      <c r="K29" s="120">
        <f t="shared" si="0"/>
        <v>24</v>
      </c>
      <c r="M29" s="62">
        <v>4</v>
      </c>
      <c r="N29" s="63">
        <v>5</v>
      </c>
      <c r="P29" s="5"/>
      <c r="Q29" s="5"/>
      <c r="R29" s="5"/>
      <c r="S29" s="5"/>
    </row>
    <row r="30" spans="1:19" s="3" customFormat="1" ht="15" thickBot="1" x14ac:dyDescent="0.35">
      <c r="A30" s="55" t="s">
        <v>38</v>
      </c>
      <c r="B30" s="109">
        <f t="shared" ref="B30:I30" si="8">SUM(B27:B29)</f>
        <v>0</v>
      </c>
      <c r="C30" s="110">
        <f t="shared" si="8"/>
        <v>0</v>
      </c>
      <c r="D30" s="112">
        <f t="shared" si="8"/>
        <v>18</v>
      </c>
      <c r="E30" s="110">
        <f t="shared" si="8"/>
        <v>0</v>
      </c>
      <c r="F30" s="112">
        <f t="shared" si="8"/>
        <v>18</v>
      </c>
      <c r="G30" s="110">
        <f t="shared" si="8"/>
        <v>18</v>
      </c>
      <c r="H30" s="113">
        <f t="shared" si="8"/>
        <v>18</v>
      </c>
      <c r="I30" s="111">
        <f t="shared" si="8"/>
        <v>0</v>
      </c>
      <c r="J30" s="123">
        <f>B30+C30+E30+I30</f>
        <v>0</v>
      </c>
      <c r="K30" s="124">
        <f t="shared" si="0"/>
        <v>72</v>
      </c>
      <c r="L30" s="67"/>
      <c r="M30" s="64">
        <v>8</v>
      </c>
      <c r="N30" s="65">
        <v>7</v>
      </c>
      <c r="P30" s="5"/>
      <c r="Q30" s="5"/>
      <c r="R30" s="5"/>
      <c r="S30" s="5"/>
    </row>
    <row r="31" spans="1:19" s="4" customFormat="1" ht="17.399999999999999" customHeight="1" thickBot="1" x14ac:dyDescent="0.35">
      <c r="A31" s="56" t="s">
        <v>39</v>
      </c>
      <c r="B31" s="37">
        <f t="shared" ref="B31:I31" si="9">SUM(B3:B5)+SUM(B7:B9)+SUM(B11:B13)+SUM(B19:B21)+SUM(B23:B25)+SUM(B27:B29)+SUM(B15:B17)</f>
        <v>72</v>
      </c>
      <c r="C31" s="57">
        <f t="shared" si="9"/>
        <v>72</v>
      </c>
      <c r="D31" s="10">
        <f t="shared" si="9"/>
        <v>72</v>
      </c>
      <c r="E31" s="10">
        <f t="shared" si="9"/>
        <v>72</v>
      </c>
      <c r="F31" s="10">
        <f t="shared" si="9"/>
        <v>72</v>
      </c>
      <c r="G31" s="10">
        <f t="shared" si="9"/>
        <v>72</v>
      </c>
      <c r="H31" s="10">
        <f t="shared" si="9"/>
        <v>72</v>
      </c>
      <c r="I31" s="37">
        <f t="shared" si="9"/>
        <v>0</v>
      </c>
      <c r="J31" s="73">
        <f>SUM(J3:J30)/2</f>
        <v>0</v>
      </c>
      <c r="K31" s="38">
        <f>SUM(B31:I31)</f>
        <v>504</v>
      </c>
      <c r="M31" s="18"/>
      <c r="N31" s="18"/>
      <c r="P31" s="5"/>
      <c r="Q31" s="5"/>
      <c r="R31" s="5"/>
      <c r="S31" s="5"/>
    </row>
    <row r="32" spans="1:19" ht="7.8" customHeight="1" x14ac:dyDescent="0.3">
      <c r="J32" s="58"/>
    </row>
    <row r="33" spans="7:10" x14ac:dyDescent="0.3">
      <c r="G33" s="59" t="s">
        <v>8</v>
      </c>
      <c r="H33" s="50" t="s">
        <v>54</v>
      </c>
      <c r="I33" s="50" t="s">
        <v>55</v>
      </c>
      <c r="J33" s="72">
        <v>252</v>
      </c>
    </row>
  </sheetData>
  <sheetProtection sheet="1" objects="1" scenarios="1" selectLockedCells="1"/>
  <mergeCells count="4">
    <mergeCell ref="B1:D1"/>
    <mergeCell ref="Q1:R1"/>
    <mergeCell ref="M2:N2"/>
    <mergeCell ref="E1:H1"/>
  </mergeCells>
  <pageMargins left="1.1023622047244095" right="0.70866141732283472" top="1.5354330708661419" bottom="0.74803149606299213" header="0.70866141732283472" footer="0.31496062992125984"/>
  <pageSetup paperSize="9" orientation="portrait" r:id="rId1"/>
  <headerFooter>
    <oddHeader xml:space="preserve">&amp;C&amp;"-,Fed"&amp;16Resultat af bridgeturnering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TilKopi</vt:lpstr>
      <vt:lpstr>R030223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Vej-Hansen</dc:creator>
  <cp:lastModifiedBy>Mads Vej-Hansen</cp:lastModifiedBy>
  <cp:lastPrinted>2023-02-07T23:11:53Z</cp:lastPrinted>
  <dcterms:created xsi:type="dcterms:W3CDTF">2023-01-21T10:02:30Z</dcterms:created>
  <dcterms:modified xsi:type="dcterms:W3CDTF">2025-05-23T15:30:23Z</dcterms:modified>
</cp:coreProperties>
</file>